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kekdx.sharepoint.com/sites/AB--IINAS-NXSecretariat/Shared Documents/2025/01_公募事業2025/1_募集要項/02_申請書様式/"/>
    </mc:Choice>
  </mc:AlternateContent>
  <xr:revisionPtr revIDLastSave="1194" documentId="13_ncr:1_{B05CD5AB-7123-0047-B37C-6A2F5CF6A721}" xr6:coauthVersionLast="47" xr6:coauthVersionMax="47" xr10:uidLastSave="{0B0F9B3F-3CA9-754D-80E2-59767B20787D}"/>
  <bookViews>
    <workbookView xWindow="3240" yWindow="500" windowWidth="35160" windowHeight="19860" xr2:uid="{00000000-000D-0000-FFFF-FFFF00000000}"/>
  </bookViews>
  <sheets>
    <sheet name="1 概要" sheetId="20" r:id="rId1"/>
    <sheet name="2 名簿" sheetId="13" r:id="rId2"/>
    <sheet name="3 物件費" sheetId="8" r:id="rId3"/>
    <sheet name="4 旅費" sheetId="16" r:id="rId4"/>
    <sheet name="5 謝金" sheetId="17" r:id="rId5"/>
    <sheet name="6 会議費" sheetId="18" r:id="rId6"/>
    <sheet name="7 その他" sheetId="19" r:id="rId7"/>
    <sheet name="8 総表（入力無用）" sheetId="6" r:id="rId8"/>
    <sheet name="9 計画の概要（配分額決定後）" sheetId="23" r:id="rId9"/>
    <sheet name="10 契約書別紙１" sheetId="22" r:id="rId10"/>
  </sheets>
  <definedNames>
    <definedName name="_xlnm.Print_Area" localSheetId="0">'1 概要'!$A$1:$I$44</definedName>
    <definedName name="_xlnm.Print_Area" localSheetId="9">'10 契約書別紙１'!$A$1:$I$44</definedName>
    <definedName name="_xlnm.Print_Area" localSheetId="2">'3 物件費'!$A$1:$L$23</definedName>
    <definedName name="_xlnm.Print_Area" localSheetId="3">'4 旅費'!$A$1:$L$23</definedName>
    <definedName name="_xlnm.Print_Area" localSheetId="4">'5 謝金'!$A$1:$L$23</definedName>
    <definedName name="_xlnm.Print_Area" localSheetId="5">'6 会議費'!$A$1:$L$23</definedName>
    <definedName name="_xlnm.Print_Area" localSheetId="6">'7 その他'!$A$1:$L$23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0" l="1"/>
  <c r="E31" i="20"/>
  <c r="F31" i="20"/>
  <c r="G31" i="20"/>
  <c r="H31" i="20"/>
  <c r="I31" i="20"/>
  <c r="D31" i="20"/>
  <c r="E29" i="20"/>
  <c r="F29" i="20"/>
  <c r="G29" i="20"/>
  <c r="H29" i="20"/>
  <c r="D29" i="20"/>
  <c r="C21" i="6"/>
  <c r="D21" i="6"/>
  <c r="E21" i="6"/>
  <c r="F21" i="6"/>
  <c r="G21" i="6"/>
  <c r="B21" i="6"/>
  <c r="G20" i="6"/>
  <c r="C20" i="6"/>
  <c r="D20" i="6"/>
  <c r="E20" i="6"/>
  <c r="F20" i="6"/>
  <c r="B20" i="6"/>
  <c r="B6" i="22"/>
  <c r="B8" i="22"/>
  <c r="B9" i="22"/>
  <c r="B44" i="22"/>
  <c r="D3" i="13"/>
  <c r="G15" i="22"/>
  <c r="C15" i="22"/>
  <c r="C17" i="22"/>
  <c r="J18" i="20"/>
  <c r="K18" i="20"/>
  <c r="L18" i="20"/>
  <c r="M18" i="20"/>
  <c r="N18" i="20"/>
  <c r="J19" i="20"/>
  <c r="K19" i="20"/>
  <c r="L19" i="20"/>
  <c r="M19" i="20"/>
  <c r="N19" i="20"/>
  <c r="J20" i="20"/>
  <c r="K20" i="20"/>
  <c r="L20" i="20"/>
  <c r="M20" i="20"/>
  <c r="N20" i="20"/>
  <c r="J21" i="20"/>
  <c r="K21" i="20"/>
  <c r="L21" i="20"/>
  <c r="M21" i="20"/>
  <c r="N21" i="20"/>
  <c r="J22" i="20"/>
  <c r="K22" i="20"/>
  <c r="L22" i="20"/>
  <c r="M22" i="20"/>
  <c r="N22" i="20"/>
  <c r="J23" i="20"/>
  <c r="K23" i="20"/>
  <c r="L23" i="20"/>
  <c r="M23" i="20"/>
  <c r="N23" i="20"/>
  <c r="J24" i="20"/>
  <c r="K24" i="20"/>
  <c r="L24" i="20"/>
  <c r="M24" i="20"/>
  <c r="N24" i="20"/>
  <c r="J25" i="20"/>
  <c r="K25" i="20"/>
  <c r="L25" i="20"/>
  <c r="M25" i="20"/>
  <c r="N25" i="20"/>
  <c r="J26" i="20"/>
  <c r="K26" i="20"/>
  <c r="L26" i="20"/>
  <c r="M26" i="20"/>
  <c r="N26" i="20"/>
  <c r="K17" i="20"/>
  <c r="L17" i="20"/>
  <c r="M17" i="20"/>
  <c r="N17" i="20"/>
  <c r="J17" i="20"/>
  <c r="G28" i="20"/>
  <c r="B39" i="22"/>
  <c r="B38" i="22"/>
  <c r="B33" i="22"/>
  <c r="B34" i="22"/>
  <c r="B35" i="22"/>
  <c r="B36" i="22"/>
  <c r="B37" i="22"/>
  <c r="B32" i="22"/>
  <c r="I31" i="22"/>
  <c r="G18" i="22"/>
  <c r="G19" i="22"/>
  <c r="G20" i="22"/>
  <c r="G21" i="22"/>
  <c r="G22" i="22"/>
  <c r="G23" i="22"/>
  <c r="G24" i="22"/>
  <c r="G25" i="22"/>
  <c r="G26" i="22"/>
  <c r="G17" i="22"/>
  <c r="C18" i="22"/>
  <c r="C19" i="22"/>
  <c r="C20" i="22"/>
  <c r="C21" i="22"/>
  <c r="C22" i="22"/>
  <c r="C23" i="22"/>
  <c r="C24" i="22"/>
  <c r="C25" i="22"/>
  <c r="C26" i="22"/>
  <c r="C13" i="22"/>
  <c r="C12" i="22"/>
  <c r="B10" i="22"/>
  <c r="B11" i="22"/>
  <c r="B7" i="22"/>
  <c r="I30" i="22"/>
  <c r="H30" i="22"/>
  <c r="G30" i="22"/>
  <c r="F30" i="22"/>
  <c r="E30" i="22"/>
  <c r="D30" i="22"/>
  <c r="I29" i="22"/>
  <c r="H29" i="22"/>
  <c r="G29" i="22"/>
  <c r="F29" i="22"/>
  <c r="E29" i="22"/>
  <c r="D29" i="22"/>
  <c r="I26" i="22"/>
  <c r="I25" i="22"/>
  <c r="I24" i="22"/>
  <c r="I23" i="22"/>
  <c r="I22" i="22"/>
  <c r="I21" i="22"/>
  <c r="I20" i="22"/>
  <c r="I19" i="22"/>
  <c r="I18" i="22"/>
  <c r="E30" i="20"/>
  <c r="F30" i="20"/>
  <c r="G30" i="20"/>
  <c r="H30" i="20"/>
  <c r="I30" i="20"/>
  <c r="D30" i="20"/>
  <c r="A14" i="6"/>
  <c r="G2" i="19"/>
  <c r="G2" i="18"/>
  <c r="G2" i="17"/>
  <c r="H2" i="17"/>
  <c r="G2" i="16"/>
  <c r="F3" i="16"/>
  <c r="F14" i="6"/>
  <c r="D14" i="6"/>
  <c r="C14" i="6"/>
  <c r="B14" i="6"/>
  <c r="G23" i="16"/>
  <c r="G23" i="17"/>
  <c r="G23" i="18"/>
  <c r="E14" i="6" s="1"/>
  <c r="G23" i="19"/>
  <c r="G23" i="8"/>
  <c r="B3" i="13"/>
  <c r="B7" i="13"/>
  <c r="B8" i="13"/>
  <c r="B9" i="13"/>
  <c r="B10" i="13"/>
  <c r="B11" i="13"/>
  <c r="B12" i="13"/>
  <c r="B13" i="13"/>
  <c r="B14" i="13"/>
  <c r="B15" i="13"/>
  <c r="B6" i="13"/>
  <c r="D9" i="8"/>
  <c r="E28" i="19"/>
  <c r="E29" i="19"/>
  <c r="E28" i="18"/>
  <c r="E29" i="18"/>
  <c r="E28" i="17"/>
  <c r="E29" i="17"/>
  <c r="E28" i="16"/>
  <c r="E29" i="16"/>
  <c r="F3" i="8"/>
  <c r="P1" i="19"/>
  <c r="P1" i="18"/>
  <c r="P1" i="17"/>
  <c r="P1" i="16"/>
  <c r="G14" i="6" l="1"/>
  <c r="E27" i="19"/>
  <c r="E26" i="19"/>
  <c r="E25" i="19"/>
  <c r="E24" i="19"/>
  <c r="E27" i="18"/>
  <c r="E26" i="18"/>
  <c r="E25" i="18"/>
  <c r="E24" i="18"/>
  <c r="E27" i="17"/>
  <c r="E26" i="17"/>
  <c r="E25" i="17"/>
  <c r="E24" i="17"/>
  <c r="E25" i="16"/>
  <c r="E26" i="16"/>
  <c r="E27" i="16"/>
  <c r="E24" i="16"/>
  <c r="A19" i="6"/>
  <c r="A18" i="6"/>
  <c r="A17" i="6"/>
  <c r="A16" i="6"/>
  <c r="A15" i="6"/>
  <c r="L2" i="19"/>
  <c r="K2" i="19"/>
  <c r="J2" i="19"/>
  <c r="I2" i="19"/>
  <c r="H2" i="19"/>
  <c r="L2" i="18"/>
  <c r="K2" i="18"/>
  <c r="J2" i="18"/>
  <c r="I2" i="18"/>
  <c r="H2" i="18"/>
  <c r="L2" i="17"/>
  <c r="K2" i="17"/>
  <c r="J2" i="17"/>
  <c r="I2" i="17"/>
  <c r="I2" i="16"/>
  <c r="J2" i="16"/>
  <c r="K2" i="16"/>
  <c r="L2" i="16"/>
  <c r="H2" i="16"/>
  <c r="F10" i="6"/>
  <c r="F8" i="6"/>
  <c r="F7" i="6"/>
  <c r="F6" i="6"/>
  <c r="E12" i="6"/>
  <c r="E10" i="6"/>
  <c r="E9" i="6"/>
  <c r="E8" i="6"/>
  <c r="D6" i="6"/>
  <c r="D5" i="6"/>
  <c r="D4" i="6"/>
  <c r="C12" i="6"/>
  <c r="C7" i="6"/>
  <c r="C5" i="6"/>
  <c r="C4" i="6"/>
  <c r="C3" i="6"/>
  <c r="B19" i="6"/>
  <c r="C18" i="6"/>
  <c r="F17" i="6"/>
  <c r="E17" i="6"/>
  <c r="E16" i="6"/>
  <c r="D16" i="6"/>
  <c r="B16" i="6"/>
  <c r="V23" i="19"/>
  <c r="F12" i="6" s="1"/>
  <c r="U23" i="19"/>
  <c r="F11" i="6" s="1"/>
  <c r="T23" i="19"/>
  <c r="S23" i="19"/>
  <c r="F9" i="6" s="1"/>
  <c r="R23" i="19"/>
  <c r="Q23" i="19"/>
  <c r="P23" i="19"/>
  <c r="O23" i="19"/>
  <c r="F5" i="6" s="1"/>
  <c r="N23" i="19"/>
  <c r="F4" i="6" s="1"/>
  <c r="M23" i="19"/>
  <c r="F3" i="6" s="1"/>
  <c r="L23" i="19"/>
  <c r="F19" i="6" s="1"/>
  <c r="K23" i="19"/>
  <c r="F18" i="6" s="1"/>
  <c r="J23" i="19"/>
  <c r="I23" i="19"/>
  <c r="F16" i="6" s="1"/>
  <c r="H23" i="19"/>
  <c r="F15" i="6" s="1"/>
  <c r="F22" i="19"/>
  <c r="E22" i="19" s="1"/>
  <c r="D22" i="19"/>
  <c r="F21" i="19"/>
  <c r="E21" i="19" s="1"/>
  <c r="D21" i="19"/>
  <c r="F20" i="19"/>
  <c r="E20" i="19" s="1"/>
  <c r="D20" i="19"/>
  <c r="F19" i="19"/>
  <c r="E19" i="19" s="1"/>
  <c r="D19" i="19"/>
  <c r="F18" i="19"/>
  <c r="E18" i="19"/>
  <c r="D18" i="19"/>
  <c r="F17" i="19"/>
  <c r="E17" i="19" s="1"/>
  <c r="D17" i="19"/>
  <c r="F16" i="19"/>
  <c r="E16" i="19" s="1"/>
  <c r="D16" i="19"/>
  <c r="F15" i="19"/>
  <c r="E15" i="19" s="1"/>
  <c r="D15" i="19"/>
  <c r="F14" i="19"/>
  <c r="E14" i="19"/>
  <c r="D14" i="19"/>
  <c r="F13" i="19"/>
  <c r="E13" i="19" s="1"/>
  <c r="D13" i="19"/>
  <c r="F12" i="19"/>
  <c r="E12" i="19"/>
  <c r="D12" i="19"/>
  <c r="F11" i="19"/>
  <c r="E11" i="19" s="1"/>
  <c r="D11" i="19"/>
  <c r="F10" i="19"/>
  <c r="E10" i="19"/>
  <c r="D10" i="19"/>
  <c r="F9" i="19"/>
  <c r="E9" i="19" s="1"/>
  <c r="D9" i="19"/>
  <c r="F8" i="19"/>
  <c r="E8" i="19" s="1"/>
  <c r="D8" i="19"/>
  <c r="F7" i="19"/>
  <c r="E7" i="19" s="1"/>
  <c r="D7" i="19"/>
  <c r="F6" i="19"/>
  <c r="E6" i="19"/>
  <c r="D6" i="19"/>
  <c r="F5" i="19"/>
  <c r="E5" i="19" s="1"/>
  <c r="D5" i="19"/>
  <c r="F4" i="19"/>
  <c r="E4" i="19" s="1"/>
  <c r="D4" i="19"/>
  <c r="F3" i="19"/>
  <c r="D3" i="19"/>
  <c r="V2" i="19"/>
  <c r="U2" i="19"/>
  <c r="T2" i="19"/>
  <c r="S2" i="19"/>
  <c r="R2" i="19"/>
  <c r="Q2" i="19"/>
  <c r="P2" i="19"/>
  <c r="O2" i="19"/>
  <c r="N2" i="19"/>
  <c r="M2" i="19"/>
  <c r="V23" i="18"/>
  <c r="U23" i="18"/>
  <c r="E11" i="6" s="1"/>
  <c r="T23" i="18"/>
  <c r="S23" i="18"/>
  <c r="R23" i="18"/>
  <c r="Q23" i="18"/>
  <c r="E7" i="6" s="1"/>
  <c r="P23" i="18"/>
  <c r="E6" i="6" s="1"/>
  <c r="O23" i="18"/>
  <c r="E5" i="6" s="1"/>
  <c r="N23" i="18"/>
  <c r="E4" i="6" s="1"/>
  <c r="M23" i="18"/>
  <c r="E3" i="6" s="1"/>
  <c r="L23" i="18"/>
  <c r="E19" i="6" s="1"/>
  <c r="K23" i="18"/>
  <c r="E18" i="6" s="1"/>
  <c r="J23" i="18"/>
  <c r="I23" i="18"/>
  <c r="H23" i="18"/>
  <c r="E15" i="6" s="1"/>
  <c r="F22" i="18"/>
  <c r="E22" i="18" s="1"/>
  <c r="D22" i="18"/>
  <c r="F21" i="18"/>
  <c r="E21" i="18" s="1"/>
  <c r="D21" i="18"/>
  <c r="F20" i="18"/>
  <c r="E20" i="18"/>
  <c r="D20" i="18"/>
  <c r="F19" i="18"/>
  <c r="E19" i="18" s="1"/>
  <c r="D19" i="18"/>
  <c r="F18" i="18"/>
  <c r="E18" i="18" s="1"/>
  <c r="D18" i="18"/>
  <c r="F17" i="18"/>
  <c r="E17" i="18" s="1"/>
  <c r="D17" i="18"/>
  <c r="F16" i="18"/>
  <c r="E16" i="18" s="1"/>
  <c r="D16" i="18"/>
  <c r="F15" i="18"/>
  <c r="E15" i="18" s="1"/>
  <c r="D15" i="18"/>
  <c r="F14" i="18"/>
  <c r="E14" i="18" s="1"/>
  <c r="D14" i="18"/>
  <c r="F13" i="18"/>
  <c r="E13" i="18"/>
  <c r="D13" i="18"/>
  <c r="F12" i="18"/>
  <c r="E12" i="18" s="1"/>
  <c r="D12" i="18"/>
  <c r="F11" i="18"/>
  <c r="E11" i="18" s="1"/>
  <c r="D11" i="18"/>
  <c r="F10" i="18"/>
  <c r="E10" i="18" s="1"/>
  <c r="D10" i="18"/>
  <c r="F9" i="18"/>
  <c r="E9" i="18"/>
  <c r="D9" i="18"/>
  <c r="F8" i="18"/>
  <c r="E8" i="18" s="1"/>
  <c r="D8" i="18"/>
  <c r="F7" i="18"/>
  <c r="E7" i="18" s="1"/>
  <c r="D7" i="18"/>
  <c r="F6" i="18"/>
  <c r="E6" i="18" s="1"/>
  <c r="D6" i="18"/>
  <c r="F5" i="18"/>
  <c r="E5" i="18" s="1"/>
  <c r="D5" i="18"/>
  <c r="F4" i="18"/>
  <c r="E4" i="18" s="1"/>
  <c r="D4" i="18"/>
  <c r="F3" i="18"/>
  <c r="D3" i="18"/>
  <c r="V2" i="18"/>
  <c r="U2" i="18"/>
  <c r="T2" i="18"/>
  <c r="S2" i="18"/>
  <c r="R2" i="18"/>
  <c r="Q2" i="18"/>
  <c r="P2" i="18"/>
  <c r="O2" i="18"/>
  <c r="N2" i="18"/>
  <c r="M2" i="18"/>
  <c r="V23" i="17"/>
  <c r="D12" i="6" s="1"/>
  <c r="U23" i="17"/>
  <c r="D11" i="6" s="1"/>
  <c r="T23" i="17"/>
  <c r="D10" i="6" s="1"/>
  <c r="S23" i="17"/>
  <c r="D9" i="6" s="1"/>
  <c r="R23" i="17"/>
  <c r="D8" i="6" s="1"/>
  <c r="Q23" i="17"/>
  <c r="D7" i="6" s="1"/>
  <c r="P23" i="17"/>
  <c r="O23" i="17"/>
  <c r="N23" i="17"/>
  <c r="M23" i="17"/>
  <c r="D3" i="6" s="1"/>
  <c r="L23" i="17"/>
  <c r="D19" i="6" s="1"/>
  <c r="K23" i="17"/>
  <c r="D18" i="6" s="1"/>
  <c r="J23" i="17"/>
  <c r="D17" i="6" s="1"/>
  <c r="I23" i="17"/>
  <c r="H23" i="17"/>
  <c r="D15" i="6" s="1"/>
  <c r="F22" i="17"/>
  <c r="E22" i="17" s="1"/>
  <c r="D22" i="17"/>
  <c r="F21" i="17"/>
  <c r="E21" i="17"/>
  <c r="D21" i="17"/>
  <c r="F20" i="17"/>
  <c r="E20" i="17" s="1"/>
  <c r="D20" i="17"/>
  <c r="F19" i="17"/>
  <c r="E19" i="17" s="1"/>
  <c r="D19" i="17"/>
  <c r="F18" i="17"/>
  <c r="E18" i="17" s="1"/>
  <c r="D18" i="17"/>
  <c r="F17" i="17"/>
  <c r="E17" i="17"/>
  <c r="D17" i="17"/>
  <c r="F16" i="17"/>
  <c r="E16" i="17" s="1"/>
  <c r="D16" i="17"/>
  <c r="F15" i="17"/>
  <c r="E15" i="17" s="1"/>
  <c r="D15" i="17"/>
  <c r="F14" i="17"/>
  <c r="E14" i="17" s="1"/>
  <c r="D14" i="17"/>
  <c r="F13" i="17"/>
  <c r="E13" i="17"/>
  <c r="D13" i="17"/>
  <c r="F12" i="17"/>
  <c r="E12" i="17"/>
  <c r="D12" i="17"/>
  <c r="F11" i="17"/>
  <c r="E11" i="17" s="1"/>
  <c r="D11" i="17"/>
  <c r="F10" i="17"/>
  <c r="E10" i="17"/>
  <c r="D10" i="17"/>
  <c r="F9" i="17"/>
  <c r="E9" i="17" s="1"/>
  <c r="D9" i="17"/>
  <c r="F8" i="17"/>
  <c r="E8" i="17" s="1"/>
  <c r="D8" i="17"/>
  <c r="F7" i="17"/>
  <c r="E7" i="17"/>
  <c r="D7" i="17"/>
  <c r="F6" i="17"/>
  <c r="E6" i="17" s="1"/>
  <c r="D6" i="17"/>
  <c r="F5" i="17"/>
  <c r="E5" i="17" s="1"/>
  <c r="D5" i="17"/>
  <c r="F4" i="17"/>
  <c r="E4" i="17" s="1"/>
  <c r="D4" i="17"/>
  <c r="F3" i="17"/>
  <c r="D3" i="17"/>
  <c r="V2" i="17"/>
  <c r="U2" i="17"/>
  <c r="T2" i="17"/>
  <c r="S2" i="17"/>
  <c r="R2" i="17"/>
  <c r="Q2" i="17"/>
  <c r="P2" i="17"/>
  <c r="O2" i="17"/>
  <c r="N2" i="17"/>
  <c r="M2" i="17"/>
  <c r="V23" i="16"/>
  <c r="U23" i="16"/>
  <c r="C11" i="6" s="1"/>
  <c r="T23" i="16"/>
  <c r="C10" i="6" s="1"/>
  <c r="S23" i="16"/>
  <c r="C9" i="6" s="1"/>
  <c r="R23" i="16"/>
  <c r="C8" i="6" s="1"/>
  <c r="Q23" i="16"/>
  <c r="P23" i="16"/>
  <c r="C6" i="6" s="1"/>
  <c r="O23" i="16"/>
  <c r="N23" i="16"/>
  <c r="M23" i="16"/>
  <c r="L23" i="16"/>
  <c r="C19" i="6" s="1"/>
  <c r="K23" i="16"/>
  <c r="J23" i="16"/>
  <c r="C17" i="6" s="1"/>
  <c r="I23" i="16"/>
  <c r="C16" i="6" s="1"/>
  <c r="H23" i="16"/>
  <c r="C15" i="6" s="1"/>
  <c r="F22" i="16"/>
  <c r="E22" i="16" s="1"/>
  <c r="D22" i="16"/>
  <c r="F21" i="16"/>
  <c r="E21" i="16" s="1"/>
  <c r="D21" i="16"/>
  <c r="F20" i="16"/>
  <c r="E20" i="16"/>
  <c r="D20" i="16"/>
  <c r="F19" i="16"/>
  <c r="E19" i="16" s="1"/>
  <c r="D19" i="16"/>
  <c r="F18" i="16"/>
  <c r="E18" i="16" s="1"/>
  <c r="D18" i="16"/>
  <c r="F17" i="16"/>
  <c r="E17" i="16"/>
  <c r="D17" i="16"/>
  <c r="F16" i="16"/>
  <c r="E16" i="16"/>
  <c r="D16" i="16"/>
  <c r="F15" i="16"/>
  <c r="E15" i="16" s="1"/>
  <c r="D15" i="16"/>
  <c r="F14" i="16"/>
  <c r="E14" i="16"/>
  <c r="D14" i="16"/>
  <c r="F13" i="16"/>
  <c r="E13" i="16"/>
  <c r="D13" i="16"/>
  <c r="F12" i="16"/>
  <c r="E12" i="16"/>
  <c r="D12" i="16"/>
  <c r="F11" i="16"/>
  <c r="E11" i="16"/>
  <c r="D11" i="16"/>
  <c r="F10" i="16"/>
  <c r="E10" i="16"/>
  <c r="D10" i="16"/>
  <c r="F9" i="16"/>
  <c r="E9" i="16" s="1"/>
  <c r="D9" i="16"/>
  <c r="F8" i="16"/>
  <c r="E8" i="16" s="1"/>
  <c r="D8" i="16"/>
  <c r="F7" i="16"/>
  <c r="E7" i="16"/>
  <c r="D7" i="16"/>
  <c r="F6" i="16"/>
  <c r="E6" i="16"/>
  <c r="D6" i="16"/>
  <c r="F5" i="16"/>
  <c r="E5" i="16"/>
  <c r="D5" i="16"/>
  <c r="F4" i="16"/>
  <c r="E4" i="16" s="1"/>
  <c r="D4" i="16"/>
  <c r="D3" i="16"/>
  <c r="V2" i="16"/>
  <c r="U2" i="16"/>
  <c r="T2" i="16"/>
  <c r="S2" i="16"/>
  <c r="R2" i="16"/>
  <c r="Q2" i="16"/>
  <c r="P2" i="16"/>
  <c r="O2" i="16"/>
  <c r="N2" i="16"/>
  <c r="M2" i="16"/>
  <c r="L23" i="8"/>
  <c r="I23" i="8"/>
  <c r="J23" i="8"/>
  <c r="B17" i="6" s="1"/>
  <c r="K23" i="8"/>
  <c r="B18" i="6" s="1"/>
  <c r="D7" i="13"/>
  <c r="D8" i="13"/>
  <c r="D9" i="13"/>
  <c r="D10" i="13"/>
  <c r="D11" i="13"/>
  <c r="D12" i="13"/>
  <c r="D13" i="13"/>
  <c r="D14" i="13"/>
  <c r="D15" i="13"/>
  <c r="D6" i="13"/>
  <c r="B12" i="6"/>
  <c r="B11" i="6"/>
  <c r="A4" i="6"/>
  <c r="A5" i="6"/>
  <c r="A6" i="6"/>
  <c r="A7" i="6"/>
  <c r="A8" i="6"/>
  <c r="A9" i="6"/>
  <c r="A10" i="6"/>
  <c r="A11" i="6"/>
  <c r="A12" i="6"/>
  <c r="A3" i="6"/>
  <c r="V2" i="8"/>
  <c r="U2" i="8"/>
  <c r="T2" i="8"/>
  <c r="S2" i="8"/>
  <c r="R2" i="8"/>
  <c r="Q2" i="8"/>
  <c r="P2" i="8"/>
  <c r="O2" i="8"/>
  <c r="N2" i="8"/>
  <c r="M2" i="8"/>
  <c r="M23" i="8"/>
  <c r="B3" i="6" s="1"/>
  <c r="N23" i="8"/>
  <c r="B4" i="6" s="1"/>
  <c r="O23" i="8"/>
  <c r="B5" i="6" s="1"/>
  <c r="P23" i="8"/>
  <c r="B6" i="6" s="1"/>
  <c r="Q23" i="8"/>
  <c r="B7" i="6" s="1"/>
  <c r="R23" i="8"/>
  <c r="B8" i="6" s="1"/>
  <c r="S23" i="8"/>
  <c r="B9" i="6" s="1"/>
  <c r="T23" i="8"/>
  <c r="B10" i="6" s="1"/>
  <c r="U23" i="8"/>
  <c r="V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18" l="1"/>
  <c r="F23" i="19"/>
  <c r="D23" i="18"/>
  <c r="G7" i="6"/>
  <c r="I21" i="20" s="1"/>
  <c r="G16" i="6"/>
  <c r="C13" i="6"/>
  <c r="E28" i="20" s="1"/>
  <c r="E28" i="22" s="1"/>
  <c r="G18" i="6"/>
  <c r="F23" i="16"/>
  <c r="G17" i="6"/>
  <c r="G8" i="6"/>
  <c r="I22" i="20" s="1"/>
  <c r="G6" i="6"/>
  <c r="I20" i="20" s="1"/>
  <c r="G5" i="6"/>
  <c r="I19" i="20" s="1"/>
  <c r="F13" i="6"/>
  <c r="G3" i="6"/>
  <c r="E13" i="6"/>
  <c r="G12" i="6"/>
  <c r="I26" i="20" s="1"/>
  <c r="D13" i="6"/>
  <c r="G10" i="6"/>
  <c r="I24" i="20" s="1"/>
  <c r="G9" i="6"/>
  <c r="I23" i="20" s="1"/>
  <c r="G4" i="6"/>
  <c r="I18" i="20" s="1"/>
  <c r="G11" i="6"/>
  <c r="I25" i="20" s="1"/>
  <c r="D23" i="19"/>
  <c r="E3" i="18"/>
  <c r="E23" i="18" s="1"/>
  <c r="E3" i="19"/>
  <c r="E23" i="19" s="1"/>
  <c r="F23" i="17"/>
  <c r="E3" i="17"/>
  <c r="E23" i="17" s="1"/>
  <c r="D23" i="17"/>
  <c r="E3" i="16"/>
  <c r="E23" i="16" s="1"/>
  <c r="D23" i="16"/>
  <c r="B13" i="6"/>
  <c r="D28" i="20" s="1"/>
  <c r="D28" i="22" s="1"/>
  <c r="I17" i="20" l="1"/>
  <c r="I17" i="22"/>
  <c r="H28" i="20"/>
  <c r="H28" i="22" s="1"/>
  <c r="F28" i="20"/>
  <c r="F28" i="22" s="1"/>
  <c r="G28" i="22"/>
  <c r="G13" i="6"/>
  <c r="I28" i="20" s="1"/>
  <c r="I28" i="22" s="1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  <c r="E4" i="8" s="1"/>
  <c r="D3" i="8"/>
  <c r="E6" i="8" l="1"/>
  <c r="E3" i="8"/>
  <c r="E20" i="8"/>
  <c r="E8" i="8"/>
  <c r="E22" i="8"/>
  <c r="E12" i="8"/>
  <c r="E11" i="8"/>
  <c r="E15" i="8"/>
  <c r="E10" i="8"/>
  <c r="E13" i="8"/>
  <c r="E17" i="8"/>
  <c r="E7" i="8"/>
  <c r="E21" i="8"/>
  <c r="E16" i="8"/>
  <c r="E5" i="8"/>
  <c r="E19" i="8"/>
  <c r="E14" i="8"/>
  <c r="E9" i="8"/>
  <c r="E18" i="8"/>
  <c r="H23" i="8"/>
  <c r="B15" i="6" s="1"/>
  <c r="D23" i="8"/>
  <c r="F23" i="8"/>
  <c r="E23" i="8" l="1"/>
  <c r="G15" i="6"/>
  <c r="G19" i="6"/>
  <c r="I2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I28" authorId="0" shapeId="0" xr:uid="{32DD1E97-3C41-4F52-8DC3-26C48F3B6621}">
      <text>
        <r>
          <rPr>
            <b/>
            <sz val="11"/>
            <color rgb="FF000000"/>
            <rFont val="MS P ゴシック"/>
            <charset val="128"/>
          </rPr>
          <t>【補足】</t>
        </r>
        <r>
          <rPr>
            <b/>
            <sz val="11"/>
            <color rgb="FF000000"/>
            <rFont val="游ゴシック"/>
            <family val="3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肌色付のセルは、本ファイルの別シートにある経費内訳を入力すると自動で反映されます。変更しないでください。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I28" authorId="0" shapeId="0" xr:uid="{F7640DA7-FC07-3C4B-B2F9-3EB9E92759A3}">
      <text>
        <r>
          <rPr>
            <b/>
            <sz val="11"/>
            <color rgb="FF000000"/>
            <rFont val="MS P ゴシック"/>
            <charset val="128"/>
          </rPr>
          <t>【補足】</t>
        </r>
        <r>
          <rPr>
            <b/>
            <sz val="11"/>
            <color rgb="FF000000"/>
            <rFont val="游ゴシック"/>
            <family val="3"/>
            <charset val="128"/>
          </rPr>
          <t xml:space="preserve">
</t>
        </r>
        <r>
          <rPr>
            <b/>
            <sz val="11"/>
            <color rgb="FF000000"/>
            <rFont val="MS P ゴシック"/>
            <charset val="128"/>
          </rPr>
          <t>肌色付のセルは、本ファイルの別シートにある経費内訳を入力すると自動で反映されます。変更しないでください。</t>
        </r>
      </text>
    </comment>
  </commentList>
</comments>
</file>

<file path=xl/sharedStrings.xml><?xml version="1.0" encoding="utf-8"?>
<sst xmlns="http://schemas.openxmlformats.org/spreadsheetml/2006/main" count="271" uniqueCount="152">
  <si>
    <t>和文</t>
  </si>
  <si>
    <t>英文</t>
  </si>
  <si>
    <t>所属</t>
  </si>
  <si>
    <t>氏名</t>
  </si>
  <si>
    <t>(代表者の所属がKEK以外の場合のみ)</t>
  </si>
  <si>
    <t>代表者/分担者</t>
  </si>
  <si>
    <t>配分額</t>
  </si>
  <si>
    <t>代表者</t>
  </si>
  <si>
    <t>湯川秀樹</t>
  </si>
  <si>
    <t>分担者</t>
  </si>
  <si>
    <t>朝永振一郎</t>
  </si>
  <si>
    <t>南部陽一郎</t>
  </si>
  <si>
    <t>物件費</t>
  </si>
  <si>
    <t>旅費</t>
  </si>
  <si>
    <t>謝金</t>
  </si>
  <si>
    <t>会議費</t>
  </si>
  <si>
    <t>その他</t>
  </si>
  <si>
    <t>計</t>
  </si>
  <si>
    <t>（単位：円）</t>
  </si>
  <si>
    <t>本事業の経費</t>
  </si>
  <si>
    <t>通知された配分額→</t>
  </si>
  <si>
    <t>事務担当者</t>
  </si>
  <si>
    <t>職名</t>
  </si>
  <si>
    <t>Email address</t>
  </si>
  <si>
    <t>電話番号</t>
  </si>
  <si>
    <t>KEK連携担当教職員</t>
  </si>
  <si>
    <t>(代表者がKEK以外に所属の場合のみ)</t>
  </si>
  <si>
    <t>上の代表者、分担者の所属や氏名などは「2-1 予算計画概要」シートに記入してください。自動的に反映されます。</t>
  </si>
  <si>
    <t>「2-1 予算計画概要」シートで空白のセルはここでは0と表示されますが、無視してください。(Excelの仕様です)</t>
  </si>
  <si>
    <t>(単位：円）</t>
  </si>
  <si>
    <t>財源別金額　(単位：円）</t>
  </si>
  <si>
    <t>IINAS-NXの予算の配分額</t>
  </si>
  <si>
    <t>「2-1 予算計画概要」シートで分担者が空欄の場合、ここでは0と表示されますが、無視してください。(Excelの仕様です)</t>
  </si>
  <si>
    <t>品名等</t>
    <rPh sb="0" eb="3">
      <t xml:space="preserve">ヒンメイトウ </t>
    </rPh>
    <phoneticPr fontId="1"/>
  </si>
  <si>
    <t>数量</t>
    <rPh sb="0" eb="2">
      <t xml:space="preserve">スウリョウ </t>
    </rPh>
    <phoneticPr fontId="1"/>
  </si>
  <si>
    <t>単価</t>
    <rPh sb="0" eb="2">
      <t xml:space="preserve">タンカ </t>
    </rPh>
    <phoneticPr fontId="1"/>
  </si>
  <si>
    <t>合計金額</t>
    <rPh sb="0" eb="2">
      <t xml:space="preserve">ゴウケイ </t>
    </rPh>
    <rPh sb="2" eb="4">
      <t xml:space="preserve">キンガク </t>
    </rPh>
    <phoneticPr fontId="1"/>
  </si>
  <si>
    <t>財源合計</t>
  </si>
  <si>
    <t>IINAS-NX</t>
    <phoneticPr fontId="1"/>
  </si>
  <si>
    <t>財源U</t>
  </si>
  <si>
    <t>財源V</t>
  </si>
  <si>
    <t>財源X</t>
  </si>
  <si>
    <t>財源Y</t>
  </si>
  <si>
    <t>財源Z</t>
  </si>
  <si>
    <t>象の網</t>
    <rPh sb="0" eb="1">
      <t xml:space="preserve">ゾウ </t>
    </rPh>
    <rPh sb="2" eb="3">
      <t xml:space="preserve">アミ </t>
    </rPh>
    <phoneticPr fontId="1"/>
  </si>
  <si>
    <t>象の卵用大型フライパン</t>
    <rPh sb="0" eb="1">
      <t xml:space="preserve">ゾウ </t>
    </rPh>
    <rPh sb="2" eb="3">
      <t xml:space="preserve">タマゴ </t>
    </rPh>
    <rPh sb="3" eb="4">
      <t xml:space="preserve">ヨウ </t>
    </rPh>
    <rPh sb="4" eb="6">
      <t xml:space="preserve">オオガタ </t>
    </rPh>
    <phoneticPr fontId="1"/>
  </si>
  <si>
    <t>象探索用熱気球</t>
    <rPh sb="0" eb="3">
      <t xml:space="preserve">ゾウタンサク </t>
    </rPh>
    <rPh sb="3" eb="4">
      <t xml:space="preserve">ヨウ </t>
    </rPh>
    <rPh sb="4" eb="7">
      <t xml:space="preserve">ネッキキュウ </t>
    </rPh>
    <phoneticPr fontId="1"/>
  </si>
  <si>
    <t>合計</t>
    <rPh sb="0" eb="2">
      <t xml:space="preserve">ゴウケイ </t>
    </rPh>
    <phoneticPr fontId="1"/>
  </si>
  <si>
    <t>↑</t>
  </si>
  <si>
    <t>左の合計金額と一致しないと、赤くなります。</t>
  </si>
  <si>
    <t>金額の単位は全て円です。</t>
  </si>
  <si>
    <r>
      <rPr>
        <sz val="12"/>
        <color rgb="FF000000"/>
        <rFont val="游ゴシック"/>
        <charset val="128"/>
      </rPr>
      <t>財源U, V, X, Y, Zは「2-3 物件費」シートの</t>
    </r>
    <r>
      <rPr>
        <sz val="12"/>
        <color rgb="FFFF0000"/>
        <rFont val="游ゴシック"/>
        <charset val="128"/>
      </rPr>
      <t>黄色のセル</t>
    </r>
    <r>
      <rPr>
        <sz val="12"/>
        <color rgb="FF000000"/>
        <rFont val="游ゴシック"/>
        <charset val="128"/>
      </rPr>
      <t>を書き換えてください。</t>
    </r>
  </si>
  <si>
    <t>使わない財源名は空白にしておいて結構です。</t>
  </si>
  <si>
    <t>使わない財源のカラムを非表示にしても構いません。</t>
  </si>
  <si>
    <t>受講者</t>
    <rPh sb="0" eb="3">
      <t>ジュコウシャ</t>
    </rPh>
    <phoneticPr fontId="1"/>
  </si>
  <si>
    <t>講師</t>
    <rPh sb="0" eb="2">
      <t>コウシ</t>
    </rPh>
    <phoneticPr fontId="1"/>
  </si>
  <si>
    <t>運営スタッフ</t>
    <rPh sb="0" eb="2">
      <t>ウンエイ</t>
    </rPh>
    <phoneticPr fontId="1"/>
  </si>
  <si>
    <t>講師</t>
  </si>
  <si>
    <t>アルバイト学生</t>
  </si>
  <si>
    <t>会場費</t>
  </si>
  <si>
    <t>バンケット代</t>
  </si>
  <si>
    <t>ノンアルコール飲料代</t>
  </si>
  <si>
    <t>エチルアルコール代（参加費から)</t>
  </si>
  <si>
    <t>サファリツアーのバス借り上げ代</t>
  </si>
  <si>
    <t>探検記印刷代</t>
  </si>
  <si>
    <t>合計</t>
  </si>
  <si>
    <t>IINAS-NX</t>
  </si>
  <si>
    <t>様式1</t>
  </si>
  <si>
    <t>(1)スクール等の開催</t>
  </si>
  <si>
    <t>(2) 大学等とKEKによる教材の共同制作</t>
  </si>
  <si>
    <t>(3) 大学等における加速器科学等の講演会の開催</t>
  </si>
  <si>
    <t>3. KEK連携担当教職員</t>
  </si>
  <si>
    <t>5. 経費</t>
  </si>
  <si>
    <t>高校生、高等専門学校１〜３年次</t>
  </si>
  <si>
    <t>学部生、高等専門学校４〜５年次及び専攻科１〜２年次</t>
  </si>
  <si>
    <t>大学院生</t>
  </si>
  <si>
    <t>若手研究者</t>
  </si>
  <si>
    <t>技術者</t>
  </si>
  <si>
    <t>企業社員</t>
  </si>
  <si>
    <t>202X年　月　日～　202X年　月　日</t>
  </si>
  <si>
    <t>(※現時点の予定で結構です。)</t>
  </si>
  <si>
    <t>他機関負担経費</t>
  </si>
  <si>
    <t>参加者からの徴収等</t>
  </si>
  <si>
    <t>機関名・所属</t>
  </si>
  <si>
    <t>逢坂大学・理学部物理学科</t>
  </si>
  <si>
    <t>江戸理科大学・千葉分室</t>
  </si>
  <si>
    <t>市俄古大学・増える実研究所</t>
  </si>
  <si>
    <t>4.代表者、分担者と配分額 (単位：円)</t>
  </si>
  <si>
    <t>2. 名簿</t>
  </si>
  <si>
    <t>3. 物件費</t>
  </si>
  <si>
    <t>4. 旅費</t>
  </si>
  <si>
    <t>5. 謝金</t>
  </si>
  <si>
    <t>6. 会議費</t>
  </si>
  <si>
    <t>7. その他</t>
  </si>
  <si>
    <t>8. 総表</t>
  </si>
  <si>
    <t>6. 配分額</t>
  </si>
  <si>
    <t>7. 対象者</t>
  </si>
  <si>
    <t>8. 開催(予定)期間＊</t>
  </si>
  <si>
    <t>9. 実施場所＊</t>
  </si>
  <si>
    <t>参加費等</t>
  </si>
  <si>
    <r>
      <t xml:space="preserve">11. 参加登録費＊ </t>
    </r>
    <r>
      <rPr>
        <sz val="11"/>
        <color rgb="FF000000"/>
        <rFont val="游ゴシック"/>
        <charset val="128"/>
      </rPr>
      <t>(一人あたりの予定額)</t>
    </r>
  </si>
  <si>
    <t>事務担当者の情報もカラムG~Kに記入してください。</t>
  </si>
  <si>
    <t>別紙１</t>
  </si>
  <si>
    <t>＊印は、申請分類(1),(3)の場合。空欄は「0」。</t>
  </si>
  <si>
    <t>5. 本事業配分額総計</t>
  </si>
  <si>
    <t>6. 対象者</t>
  </si>
  <si>
    <t>7. 開催(予定)期間＊</t>
  </si>
  <si>
    <t>8. 実施場所＊</t>
  </si>
  <si>
    <t>名誉教授</t>
  </si>
  <si>
    <t>栄誉教授</t>
  </si>
  <si>
    <t>光栄教授</t>
  </si>
  <si>
    <t>yukawa@ausaka.ac.jp</t>
  </si>
  <si>
    <t>tomonaga@edo-u.ac.jp</t>
  </si>
  <si>
    <t>nambu@u-chicago.edu</t>
  </si>
  <si>
    <t>06-7890-1234</t>
  </si>
  <si>
    <t>03-4567-8901</t>
  </si>
  <si>
    <t>(+01)702-345-678</t>
  </si>
  <si>
    <t>理学部</t>
  </si>
  <si>
    <t>契約課長</t>
  </si>
  <si>
    <t>理学研究科</t>
  </si>
  <si>
    <t>財務部長</t>
  </si>
  <si>
    <t>Accounting</t>
  </si>
  <si>
    <t>Head</t>
  </si>
  <si>
    <t>契</t>
  </si>
  <si>
    <t>財</t>
  </si>
  <si>
    <t>chigiri@ausaka.ac.jp</t>
  </si>
  <si>
    <t>06-3333-4444</t>
  </si>
  <si>
    <t>欄外(事務担当者情報）</t>
  </si>
  <si>
    <t>採用され、IINAS-NXからの配分額が決まったら記入してください。–––––––&gt;</t>
  </si>
  <si>
    <t>予算計画書</t>
  </si>
  <si>
    <t>2. 活動の名称</t>
  </si>
  <si>
    <t>象の卵スクール</t>
  </si>
  <si>
    <t>School on Elephant Eggs</t>
  </si>
  <si>
    <t>9 計画の概要（配分額が決定された後、記入してください。）</t>
  </si>
  <si>
    <t>計画の概要（数行。契約書に添付する別紙1に反映されます。）</t>
  </si>
  <si>
    <t>申請時からの主な変更点（数行）</t>
  </si>
  <si>
    <t>提出日</t>
  </si>
  <si>
    <t>20XX年X月X日</t>
  </si>
  <si>
    <t>加速器科学国際育成事業
加速器科学及び関連分野の人材育成のための取組
2025(令和7)年度　予算計画書</t>
  </si>
  <si>
    <t>　　開催タイプ（KEKが主催又は共催するもの/KEK以外が主催するものへ支援するもの）</t>
  </si>
  <si>
    <t>　　派遣タイプ（KEK以外の機関・組織が主催するスクール等へ受講生を派遣するもの）</t>
  </si>
  <si>
    <r>
      <t xml:space="preserve">10. 参加登録費＊ </t>
    </r>
    <r>
      <rPr>
        <sz val="11"/>
        <color rgb="FF000000"/>
        <rFont val="游ゴシック"/>
        <charset val="128"/>
      </rPr>
      <t>(一人あたりの予定額)</t>
    </r>
  </si>
  <si>
    <t>11. 補足</t>
  </si>
  <si>
    <t>「KEK-IINASスクール」として運営支援を希望する</t>
  </si>
  <si>
    <t>教育用加速器KETAを使用する</t>
  </si>
  <si>
    <t>1. 提案区分</t>
  </si>
  <si>
    <t>＊印は、提案区分(1),(3)の場合</t>
  </si>
  <si>
    <t>9. 計画の概要 (数行)</t>
  </si>
  <si>
    <t>加速器科学国際育成事業
加速器科学及び関連分野の人材育成のための取組
2025(令和7)年度　計画概要</t>
  </si>
  <si>
    <t>他機関合計</t>
  </si>
  <si>
    <t>IINAS-NX + 参加費等 + 他機関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</si>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</sst>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,##0&quot; &quot;;\(#,##0\)"/>
  </numFmts>
  <fonts count="32">
    <font>
      <sz val="12"/>
      <color indexed="8"/>
      <name val="游ゴシック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12"/>
      <color theme="1"/>
      <name val="Helvetica Neue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b/>
      <sz val="13"/>
      <color indexed="8"/>
      <name val="游ゴシック"/>
      <family val="3"/>
      <charset val="128"/>
    </font>
    <font>
      <b/>
      <sz val="11"/>
      <color rgb="FF000000"/>
      <name val="MS P ゴシック"/>
      <charset val="128"/>
    </font>
    <font>
      <b/>
      <sz val="11"/>
      <color rgb="FF000000"/>
      <name val="游ゴシック"/>
      <family val="3"/>
      <charset val="128"/>
    </font>
    <font>
      <sz val="12"/>
      <color rgb="FF000000"/>
      <name val="游ゴシック"/>
      <charset val="128"/>
    </font>
    <font>
      <sz val="12"/>
      <color rgb="FFFF0000"/>
      <name val="游ゴシック"/>
      <charset val="128"/>
    </font>
    <font>
      <sz val="12"/>
      <color theme="1"/>
      <name val="游ゴシック"/>
      <charset val="128"/>
    </font>
    <font>
      <b/>
      <sz val="12"/>
      <color indexed="8"/>
      <name val="游ゴシック"/>
      <charset val="128"/>
    </font>
    <font>
      <sz val="11"/>
      <color indexed="8"/>
      <name val="游ゴシック"/>
      <charset val="128"/>
    </font>
    <font>
      <sz val="12"/>
      <color indexed="8"/>
      <name val="游ゴシック"/>
      <charset val="128"/>
    </font>
    <font>
      <sz val="13"/>
      <color indexed="8"/>
      <name val="游ゴシック"/>
      <charset val="128"/>
    </font>
    <font>
      <sz val="13"/>
      <color indexed="8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indexed="8"/>
      <name val="游ゴシック"/>
      <charset val="128"/>
    </font>
    <font>
      <b/>
      <sz val="11"/>
      <color indexed="8"/>
      <name val="游ゴシック"/>
      <charset val="128"/>
    </font>
    <font>
      <sz val="11"/>
      <color rgb="FF000000"/>
      <name val="游ゴシック"/>
      <charset val="128"/>
    </font>
    <font>
      <b/>
      <sz val="12"/>
      <color rgb="FFFF0000"/>
      <name val="游ゴシック"/>
      <charset val="128"/>
    </font>
    <font>
      <sz val="12"/>
      <color theme="3"/>
      <name val="游ゴシック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D7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9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/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 applyNumberFormat="0" applyFill="0" applyBorder="0" applyProtection="0">
      <alignment vertical="center"/>
    </xf>
    <xf numFmtId="0" fontId="6" fillId="0" borderId="10">
      <alignment vertical="center"/>
    </xf>
    <xf numFmtId="38" fontId="6" fillId="0" borderId="1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23" fillId="0" borderId="10" applyNumberFormat="0" applyFill="0" applyBorder="0" applyProtection="0">
      <alignment vertical="center"/>
    </xf>
  </cellStyleXfs>
  <cellXfs count="40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3" fillId="0" borderId="31" xfId="0" applyFont="1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7" fillId="0" borderId="10" xfId="1" applyFont="1">
      <alignment vertical="center"/>
    </xf>
    <xf numFmtId="0" fontId="8" fillId="0" borderId="10" xfId="1" applyFont="1">
      <alignment vertical="center"/>
    </xf>
    <xf numFmtId="0" fontId="8" fillId="0" borderId="25" xfId="1" applyFont="1" applyBorder="1">
      <alignment vertical="center"/>
    </xf>
    <xf numFmtId="0" fontId="8" fillId="0" borderId="25" xfId="1" applyFont="1" applyBorder="1" applyAlignment="1">
      <alignment horizontal="center" vertical="center"/>
    </xf>
    <xf numFmtId="0" fontId="8" fillId="0" borderId="28" xfId="1" applyFont="1" applyBorder="1">
      <alignment vertical="center"/>
    </xf>
    <xf numFmtId="38" fontId="3" fillId="0" borderId="28" xfId="2" applyFont="1" applyBorder="1">
      <alignment vertical="center"/>
    </xf>
    <xf numFmtId="0" fontId="2" fillId="0" borderId="34" xfId="0" applyFont="1" applyBorder="1">
      <alignment vertical="center"/>
    </xf>
    <xf numFmtId="0" fontId="3" fillId="0" borderId="33" xfId="0" applyFont="1" applyBorder="1">
      <alignment vertical="center"/>
    </xf>
    <xf numFmtId="0" fontId="5" fillId="0" borderId="31" xfId="0" applyFont="1" applyBorder="1">
      <alignment vertical="center"/>
    </xf>
    <xf numFmtId="0" fontId="8" fillId="0" borderId="19" xfId="1" applyFont="1" applyBorder="1" applyAlignment="1">
      <alignment horizontal="center" vertical="center" wrapText="1"/>
    </xf>
    <xf numFmtId="38" fontId="3" fillId="3" borderId="18" xfId="2" applyFont="1" applyFill="1" applyBorder="1">
      <alignment vertical="center"/>
    </xf>
    <xf numFmtId="38" fontId="3" fillId="3" borderId="32" xfId="2" applyFont="1" applyFill="1" applyBorder="1">
      <alignment vertical="center"/>
    </xf>
    <xf numFmtId="0" fontId="0" fillId="0" borderId="23" xfId="0" applyBorder="1">
      <alignment vertical="center"/>
    </xf>
    <xf numFmtId="0" fontId="3" fillId="0" borderId="53" xfId="0" applyFont="1" applyBorder="1">
      <alignment vertical="center"/>
    </xf>
    <xf numFmtId="0" fontId="2" fillId="0" borderId="23" xfId="0" applyFont="1" applyBorder="1">
      <alignment vertical="center"/>
    </xf>
    <xf numFmtId="0" fontId="11" fillId="0" borderId="10" xfId="0" applyFont="1" applyBorder="1">
      <alignment vertical="center"/>
    </xf>
    <xf numFmtId="0" fontId="0" fillId="5" borderId="10" xfId="0" applyFill="1" applyBorder="1">
      <alignment vertical="center"/>
    </xf>
    <xf numFmtId="0" fontId="8" fillId="0" borderId="18" xfId="1" applyFont="1" applyBorder="1" applyAlignment="1">
      <alignment horizontal="right" vertical="center"/>
    </xf>
    <xf numFmtId="0" fontId="8" fillId="3" borderId="25" xfId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8" fillId="0" borderId="10" xfId="1" applyFont="1" applyAlignment="1">
      <alignment horizontal="right" vertical="center"/>
    </xf>
    <xf numFmtId="0" fontId="20" fillId="0" borderId="10" xfId="1" applyFont="1" applyAlignment="1">
      <alignment horizontal="right" vertical="center"/>
    </xf>
    <xf numFmtId="0" fontId="3" fillId="0" borderId="23" xfId="0" applyFont="1" applyBorder="1" applyProtection="1">
      <alignment vertical="center"/>
      <protection locked="0"/>
    </xf>
    <xf numFmtId="0" fontId="18" fillId="0" borderId="0" xfId="0" applyFont="1" applyAlignment="1">
      <alignment horizontal="right" vertical="center"/>
    </xf>
    <xf numFmtId="49" fontId="23" fillId="3" borderId="10" xfId="0" applyNumberFormat="1" applyFont="1" applyFill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0" fillId="0" borderId="10" xfId="0" applyNumberFormat="1" applyFill="1" applyBorder="1" applyProtection="1">
      <alignment vertical="center"/>
      <protection locked="0"/>
    </xf>
    <xf numFmtId="0" fontId="9" fillId="0" borderId="10" xfId="3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23" xfId="0" applyFont="1" applyBorder="1" applyProtection="1">
      <alignment vertical="center"/>
      <protection locked="0"/>
    </xf>
    <xf numFmtId="0" fontId="23" fillId="0" borderId="10" xfId="0" applyNumberFormat="1" applyFont="1" applyFill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3" fillId="0" borderId="10" xfId="5" applyNumberFormat="1">
      <alignment vertical="center"/>
    </xf>
    <xf numFmtId="0" fontId="23" fillId="0" borderId="10" xfId="5" applyNumberFormat="1" applyBorder="1">
      <alignment vertical="center"/>
    </xf>
    <xf numFmtId="164" fontId="1" fillId="3" borderId="27" xfId="5" applyNumberFormat="1" applyFont="1" applyFill="1" applyBorder="1" applyAlignment="1">
      <alignment horizontal="right" vertical="center"/>
    </xf>
    <xf numFmtId="49" fontId="13" fillId="0" borderId="62" xfId="5" applyNumberFormat="1" applyFont="1" applyBorder="1">
      <alignment vertical="center"/>
    </xf>
    <xf numFmtId="49" fontId="13" fillId="0" borderId="29" xfId="5" applyNumberFormat="1" applyFont="1" applyBorder="1">
      <alignment vertical="center"/>
    </xf>
    <xf numFmtId="49" fontId="13" fillId="0" borderId="19" xfId="5" applyNumberFormat="1" applyFont="1" applyBorder="1" applyAlignment="1">
      <alignment horizontal="left" vertical="center"/>
    </xf>
    <xf numFmtId="49" fontId="1" fillId="0" borderId="65" xfId="5" applyNumberFormat="1" applyFont="1" applyBorder="1">
      <alignment vertical="center"/>
    </xf>
    <xf numFmtId="49" fontId="13" fillId="2" borderId="18" xfId="5" applyNumberFormat="1" applyFont="1" applyFill="1" applyBorder="1" applyAlignment="1">
      <alignment horizontal="left" vertical="center" wrapText="1"/>
    </xf>
    <xf numFmtId="0" fontId="3" fillId="0" borderId="23" xfId="5" applyFont="1" applyBorder="1" applyProtection="1">
      <alignment vertical="center"/>
      <protection locked="0"/>
    </xf>
    <xf numFmtId="0" fontId="1" fillId="0" borderId="10" xfId="5" applyFont="1" applyBorder="1" applyProtection="1">
      <alignment vertical="center"/>
      <protection locked="0"/>
    </xf>
    <xf numFmtId="0" fontId="3" fillId="0" borderId="45" xfId="5" applyFont="1" applyBorder="1" applyProtection="1">
      <alignment vertical="center"/>
      <protection locked="0"/>
    </xf>
    <xf numFmtId="0" fontId="1" fillId="0" borderId="42" xfId="5" applyFont="1" applyBorder="1" applyProtection="1">
      <alignment vertical="center"/>
      <protection locked="0"/>
    </xf>
    <xf numFmtId="49" fontId="13" fillId="2" borderId="63" xfId="5" applyNumberFormat="1" applyFont="1" applyFill="1" applyBorder="1" applyAlignment="1">
      <alignment horizontal="left" vertical="center" wrapText="1"/>
    </xf>
    <xf numFmtId="0" fontId="13" fillId="0" borderId="31" xfId="5" applyFont="1" applyBorder="1">
      <alignment vertical="center"/>
    </xf>
    <xf numFmtId="0" fontId="13" fillId="0" borderId="44" xfId="5" applyFont="1" applyBorder="1">
      <alignment vertical="center"/>
    </xf>
    <xf numFmtId="0" fontId="13" fillId="0" borderId="60" xfId="5" applyFont="1" applyBorder="1">
      <alignment vertical="center"/>
    </xf>
    <xf numFmtId="49" fontId="2" fillId="2" borderId="59" xfId="5" applyNumberFormat="1" applyFont="1" applyFill="1" applyBorder="1" applyAlignment="1">
      <alignment horizontal="left" vertical="center" wrapText="1"/>
    </xf>
    <xf numFmtId="49" fontId="14" fillId="2" borderId="29" xfId="5" applyNumberFormat="1" applyFont="1" applyFill="1" applyBorder="1" applyAlignment="1">
      <alignment horizontal="left" vertical="center" wrapText="1"/>
    </xf>
    <xf numFmtId="0" fontId="3" fillId="0" borderId="68" xfId="5" applyFont="1" applyBorder="1" applyAlignment="1" applyProtection="1">
      <alignment horizontal="left" vertical="center"/>
      <protection locked="0"/>
    </xf>
    <xf numFmtId="49" fontId="13" fillId="0" borderId="10" xfId="5" applyNumberFormat="1" applyFont="1" applyBorder="1" applyAlignment="1">
      <alignment horizontal="left" vertical="center" wrapText="1"/>
    </xf>
    <xf numFmtId="49" fontId="13" fillId="0" borderId="9" xfId="5" applyNumberFormat="1" applyFont="1" applyBorder="1" applyAlignment="1">
      <alignment horizontal="left" vertical="center"/>
    </xf>
    <xf numFmtId="0" fontId="3" fillId="0" borderId="67" xfId="5" applyFont="1" applyBorder="1" applyAlignment="1">
      <alignment horizontal="left" vertical="center"/>
    </xf>
    <xf numFmtId="0" fontId="2" fillId="0" borderId="25" xfId="5" applyFont="1" applyBorder="1" applyAlignment="1">
      <alignment horizontal="left" vertical="center"/>
    </xf>
    <xf numFmtId="0" fontId="2" fillId="0" borderId="26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49" fontId="13" fillId="0" borderId="9" xfId="5" applyNumberFormat="1" applyFont="1" applyBorder="1" applyAlignment="1">
      <alignment horizontal="left" vertical="center" wrapText="1"/>
    </xf>
    <xf numFmtId="49" fontId="13" fillId="2" borderId="43" xfId="5" applyNumberFormat="1" applyFont="1" applyFill="1" applyBorder="1" applyAlignment="1">
      <alignment horizontal="left" vertical="center" wrapText="1"/>
    </xf>
    <xf numFmtId="0" fontId="24" fillId="0" borderId="10" xfId="5" applyFont="1" applyBorder="1">
      <alignment vertical="center"/>
    </xf>
    <xf numFmtId="0" fontId="25" fillId="0" borderId="10" xfId="5" applyNumberFormat="1" applyFont="1" applyFill="1" applyAlignment="1">
      <alignment horizontal="right" vertical="center" indent="1"/>
    </xf>
    <xf numFmtId="0" fontId="25" fillId="0" borderId="10" xfId="5" applyNumberFormat="1" applyFont="1" applyAlignment="1">
      <alignment horizontal="right" vertical="center" indent="1"/>
    </xf>
    <xf numFmtId="0" fontId="23" fillId="0" borderId="10" xfId="5" applyBorder="1">
      <alignment vertical="center"/>
    </xf>
    <xf numFmtId="0" fontId="23" fillId="0" borderId="10" xfId="5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0" xfId="0" applyFont="1" applyBorder="1">
      <alignment vertical="center"/>
    </xf>
    <xf numFmtId="49" fontId="13" fillId="0" borderId="28" xfId="5" applyNumberFormat="1" applyFont="1" applyBorder="1">
      <alignment vertical="center"/>
    </xf>
    <xf numFmtId="49" fontId="13" fillId="0" borderId="18" xfId="5" applyNumberFormat="1" applyFont="1" applyBorder="1" applyAlignment="1">
      <alignment horizontal="left" vertical="center"/>
    </xf>
    <xf numFmtId="0" fontId="3" fillId="0" borderId="20" xfId="5" applyFont="1" applyFill="1" applyBorder="1">
      <alignment vertical="center"/>
    </xf>
    <xf numFmtId="164" fontId="1" fillId="0" borderId="20" xfId="5" applyNumberFormat="1" applyFont="1" applyFill="1" applyBorder="1" applyAlignment="1">
      <alignment horizontal="right" vertical="center"/>
    </xf>
    <xf numFmtId="164" fontId="12" fillId="0" borderId="20" xfId="5" applyNumberFormat="1" applyFont="1" applyFill="1" applyBorder="1" applyAlignment="1">
      <alignment horizontal="right" vertical="center"/>
    </xf>
    <xf numFmtId="164" fontId="1" fillId="0" borderId="70" xfId="5" applyNumberFormat="1" applyFont="1" applyFill="1" applyBorder="1" applyAlignment="1" applyProtection="1">
      <alignment horizontal="right" vertical="center"/>
      <protection locked="0"/>
    </xf>
    <xf numFmtId="49" fontId="26" fillId="7" borderId="10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left" vertical="center"/>
    </xf>
    <xf numFmtId="0" fontId="23" fillId="0" borderId="25" xfId="5" applyNumberFormat="1" applyBorder="1">
      <alignment vertical="center"/>
    </xf>
    <xf numFmtId="49" fontId="13" fillId="0" borderId="63" xfId="5" applyNumberFormat="1" applyFont="1" applyBorder="1" applyAlignment="1">
      <alignment horizontal="left" vertical="center"/>
    </xf>
    <xf numFmtId="0" fontId="23" fillId="0" borderId="23" xfId="5" applyNumberFormat="1" applyBorder="1">
      <alignment vertical="center"/>
    </xf>
    <xf numFmtId="0" fontId="23" fillId="0" borderId="26" xfId="5" applyNumberFormat="1" applyBorder="1">
      <alignment vertical="center"/>
    </xf>
    <xf numFmtId="0" fontId="23" fillId="0" borderId="20" xfId="5" applyNumberFormat="1" applyBorder="1">
      <alignment vertical="center"/>
    </xf>
    <xf numFmtId="0" fontId="3" fillId="0" borderId="25" xfId="0" applyFont="1" applyBorder="1">
      <alignment vertical="center"/>
    </xf>
    <xf numFmtId="49" fontId="26" fillId="7" borderId="31" xfId="0" applyNumberFormat="1" applyFont="1" applyFill="1" applyBorder="1" applyAlignment="1">
      <alignment horizontal="left" vertical="center"/>
    </xf>
    <xf numFmtId="0" fontId="21" fillId="0" borderId="32" xfId="5" applyNumberFormat="1" applyFont="1" applyBorder="1">
      <alignment vertical="center"/>
    </xf>
    <xf numFmtId="49" fontId="13" fillId="0" borderId="21" xfId="5" applyNumberFormat="1" applyFont="1" applyBorder="1">
      <alignment vertical="center"/>
    </xf>
    <xf numFmtId="49" fontId="13" fillId="0" borderId="60" xfId="5" applyNumberFormat="1" applyFont="1" applyBorder="1" applyAlignment="1">
      <alignment horizontal="left" vertical="center"/>
    </xf>
    <xf numFmtId="0" fontId="2" fillId="0" borderId="36" xfId="5" applyNumberFormat="1" applyFont="1" applyBorder="1">
      <alignment vertical="center"/>
    </xf>
    <xf numFmtId="49" fontId="13" fillId="0" borderId="58" xfId="5" applyNumberFormat="1" applyFont="1" applyBorder="1" applyAlignment="1">
      <alignment horizontal="left" vertical="center" wrapText="1"/>
    </xf>
    <xf numFmtId="0" fontId="22" fillId="0" borderId="10" xfId="5" applyFont="1" applyBorder="1">
      <alignment vertical="center"/>
    </xf>
    <xf numFmtId="49" fontId="13" fillId="2" borderId="69" xfId="5" applyNumberFormat="1" applyFont="1" applyFill="1" applyBorder="1" applyAlignment="1">
      <alignment horizontal="left" vertical="center" wrapText="1"/>
    </xf>
    <xf numFmtId="49" fontId="13" fillId="0" borderId="20" xfId="5" applyNumberFormat="1" applyFont="1" applyBorder="1">
      <alignment vertical="center"/>
    </xf>
    <xf numFmtId="49" fontId="22" fillId="0" borderId="20" xfId="5" applyNumberFormat="1" applyFont="1" applyBorder="1">
      <alignment vertical="center"/>
    </xf>
    <xf numFmtId="164" fontId="1" fillId="0" borderId="62" xfId="5" applyNumberFormat="1" applyFont="1" applyFill="1" applyBorder="1" applyAlignment="1">
      <alignment horizontal="right" vertical="center"/>
    </xf>
    <xf numFmtId="0" fontId="24" fillId="0" borderId="21" xfId="5" applyFont="1" applyBorder="1">
      <alignment vertical="center"/>
    </xf>
    <xf numFmtId="0" fontId="24" fillId="0" borderId="23" xfId="5" applyFont="1" applyBorder="1">
      <alignment vertical="center"/>
    </xf>
    <xf numFmtId="0" fontId="23" fillId="0" borderId="18" xfId="5" applyBorder="1">
      <alignment vertical="center"/>
    </xf>
    <xf numFmtId="0" fontId="23" fillId="0" borderId="19" xfId="5" applyBorder="1">
      <alignment vertical="center"/>
    </xf>
    <xf numFmtId="0" fontId="23" fillId="0" borderId="18" xfId="5" applyNumberFormat="1" applyBorder="1">
      <alignment vertical="center"/>
    </xf>
    <xf numFmtId="0" fontId="23" fillId="0" borderId="19" xfId="5" applyNumberFormat="1" applyBorder="1">
      <alignment vertical="center"/>
    </xf>
    <xf numFmtId="0" fontId="21" fillId="0" borderId="18" xfId="5" applyNumberFormat="1" applyFont="1" applyBorder="1">
      <alignment vertical="center"/>
    </xf>
    <xf numFmtId="0" fontId="21" fillId="0" borderId="63" xfId="5" applyNumberFormat="1" applyFont="1" applyBorder="1">
      <alignment vertical="center"/>
    </xf>
    <xf numFmtId="0" fontId="27" fillId="0" borderId="19" xfId="5" applyNumberFormat="1" applyFont="1" applyBorder="1" applyAlignment="1">
      <alignment horizontal="right" vertical="center"/>
    </xf>
    <xf numFmtId="0" fontId="28" fillId="0" borderId="32" xfId="5" applyNumberFormat="1" applyFont="1" applyBorder="1" applyAlignment="1">
      <alignment horizontal="left" vertical="center" wrapText="1"/>
    </xf>
    <xf numFmtId="0" fontId="23" fillId="0" borderId="28" xfId="5" applyNumberFormat="1" applyBorder="1">
      <alignment vertical="center"/>
    </xf>
    <xf numFmtId="0" fontId="23" fillId="0" borderId="62" xfId="5" applyNumberFormat="1" applyBorder="1">
      <alignment vertical="center"/>
    </xf>
    <xf numFmtId="0" fontId="3" fillId="0" borderId="21" xfId="0" applyFont="1" applyBorder="1">
      <alignment vertical="center"/>
    </xf>
    <xf numFmtId="0" fontId="3" fillId="0" borderId="26" xfId="0" applyFont="1" applyBorder="1">
      <alignment vertical="center"/>
    </xf>
    <xf numFmtId="49" fontId="1" fillId="2" borderId="25" xfId="0" applyNumberFormat="1" applyFont="1" applyFill="1" applyBorder="1" applyAlignment="1">
      <alignment horizontal="left" vertical="center"/>
    </xf>
    <xf numFmtId="0" fontId="23" fillId="0" borderId="29" xfId="5" applyNumberFormat="1" applyBorder="1">
      <alignment vertical="center"/>
    </xf>
    <xf numFmtId="41" fontId="8" fillId="0" borderId="10" xfId="4" applyFont="1" applyFill="1" applyBorder="1" applyAlignment="1">
      <alignment vertical="center"/>
    </xf>
    <xf numFmtId="38" fontId="3" fillId="0" borderId="32" xfId="2" applyFont="1" applyFill="1" applyBorder="1">
      <alignment vertical="center"/>
    </xf>
    <xf numFmtId="41" fontId="8" fillId="0" borderId="10" xfId="4" applyFont="1" applyFill="1" applyBorder="1" applyAlignment="1">
      <alignment horizontal="right" vertical="center"/>
    </xf>
    <xf numFmtId="0" fontId="30" fillId="0" borderId="10" xfId="0" applyFont="1" applyBorder="1" applyAlignment="1">
      <alignment horizontal="right" vertical="center"/>
    </xf>
    <xf numFmtId="49" fontId="13" fillId="0" borderId="8" xfId="5" applyNumberFormat="1" applyFont="1" applyBorder="1" applyAlignment="1">
      <alignment horizontal="right" vertical="center" wrapText="1"/>
    </xf>
    <xf numFmtId="49" fontId="1" fillId="0" borderId="75" xfId="5" applyNumberFormat="1" applyFont="1" applyBorder="1">
      <alignment vertical="center"/>
    </xf>
    <xf numFmtId="49" fontId="13" fillId="0" borderId="76" xfId="5" applyNumberFormat="1" applyFont="1" applyBorder="1" applyAlignment="1">
      <alignment horizontal="center" vertical="center"/>
    </xf>
    <xf numFmtId="49" fontId="13" fillId="2" borderId="77" xfId="5" applyNumberFormat="1" applyFont="1" applyFill="1" applyBorder="1" applyAlignment="1">
      <alignment horizontal="center" vertical="center" wrapText="1"/>
    </xf>
    <xf numFmtId="49" fontId="13" fillId="2" borderId="78" xfId="5" applyNumberFormat="1" applyFont="1" applyFill="1" applyBorder="1" applyAlignment="1">
      <alignment horizontal="left" vertical="center" wrapText="1"/>
    </xf>
    <xf numFmtId="0" fontId="13" fillId="0" borderId="29" xfId="5" applyFont="1" applyBorder="1">
      <alignment vertical="center"/>
    </xf>
    <xf numFmtId="49" fontId="13" fillId="2" borderId="49" xfId="5" applyNumberFormat="1" applyFont="1" applyFill="1" applyBorder="1" applyAlignment="1">
      <alignment horizontal="center" vertical="center" wrapText="1"/>
    </xf>
    <xf numFmtId="41" fontId="1" fillId="0" borderId="32" xfId="4" applyFont="1" applyBorder="1" applyAlignment="1" applyProtection="1">
      <alignment vertical="center"/>
      <protection locked="0"/>
    </xf>
    <xf numFmtId="41" fontId="1" fillId="0" borderId="19" xfId="4" applyFont="1" applyBorder="1" applyAlignment="1" applyProtection="1">
      <alignment vertical="center"/>
      <protection locked="0"/>
    </xf>
    <xf numFmtId="49" fontId="13" fillId="0" borderId="79" xfId="5" applyNumberFormat="1" applyFont="1" applyBorder="1" applyAlignment="1">
      <alignment horizontal="left" vertical="center"/>
    </xf>
    <xf numFmtId="0" fontId="9" fillId="0" borderId="0" xfId="3" applyProtection="1">
      <alignment vertical="center"/>
      <protection locked="0"/>
    </xf>
    <xf numFmtId="0" fontId="23" fillId="0" borderId="10" xfId="0" applyFont="1" applyBorder="1" applyProtection="1">
      <alignment vertical="center"/>
      <protection locked="0"/>
    </xf>
    <xf numFmtId="0" fontId="8" fillId="0" borderId="22" xfId="1" applyFont="1" applyBorder="1" applyAlignment="1">
      <alignment horizontal="center" vertical="center"/>
    </xf>
    <xf numFmtId="0" fontId="8" fillId="0" borderId="10" xfId="1" applyFont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23" fillId="0" borderId="10" xfId="5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25" xfId="5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0" borderId="84" xfId="5" applyNumberFormat="1" applyFont="1" applyFill="1" applyBorder="1" applyAlignment="1" applyProtection="1">
      <alignment horizontal="right" vertical="center"/>
      <protection locked="0"/>
    </xf>
    <xf numFmtId="0" fontId="23" fillId="0" borderId="71" xfId="5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20" xfId="5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24" xfId="5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10" xfId="5" applyNumberFormat="1" applyProtection="1">
      <alignment vertical="center"/>
    </xf>
    <xf numFmtId="0" fontId="25" fillId="0" borderId="10" xfId="5" applyNumberFormat="1" applyFont="1" applyFill="1" applyAlignment="1" applyProtection="1">
      <alignment horizontal="right" vertical="center" indent="1"/>
    </xf>
    <xf numFmtId="0" fontId="25" fillId="0" borderId="10" xfId="5" applyNumberFormat="1" applyFont="1" applyAlignment="1" applyProtection="1">
      <alignment horizontal="right" vertical="center" indent="1"/>
    </xf>
    <xf numFmtId="0" fontId="23" fillId="0" borderId="10" xfId="5" applyBorder="1" applyProtection="1">
      <alignment vertical="center"/>
    </xf>
    <xf numFmtId="0" fontId="24" fillId="0" borderId="10" xfId="5" applyFont="1" applyBorder="1" applyProtection="1">
      <alignment vertical="center"/>
    </xf>
    <xf numFmtId="0" fontId="23" fillId="0" borderId="18" xfId="5" applyBorder="1" applyProtection="1">
      <alignment vertical="center"/>
    </xf>
    <xf numFmtId="0" fontId="24" fillId="0" borderId="23" xfId="5" applyFont="1" applyBorder="1" applyProtection="1">
      <alignment vertical="center"/>
    </xf>
    <xf numFmtId="0" fontId="23" fillId="0" borderId="19" xfId="5" applyBorder="1" applyProtection="1">
      <alignment vertical="center"/>
    </xf>
    <xf numFmtId="49" fontId="13" fillId="0" borderId="58" xfId="5" applyNumberFormat="1" applyFont="1" applyBorder="1" applyAlignment="1" applyProtection="1">
      <alignment horizontal="left" vertical="center" wrapText="1"/>
    </xf>
    <xf numFmtId="49" fontId="13" fillId="2" borderId="69" xfId="5" applyNumberFormat="1" applyFont="1" applyFill="1" applyBorder="1" applyAlignment="1" applyProtection="1">
      <alignment horizontal="left" vertical="center" wrapText="1"/>
    </xf>
    <xf numFmtId="49" fontId="13" fillId="0" borderId="8" xfId="5" applyNumberFormat="1" applyFont="1" applyBorder="1" applyAlignment="1" applyProtection="1">
      <alignment horizontal="right" vertical="center" wrapText="1"/>
    </xf>
    <xf numFmtId="49" fontId="13" fillId="2" borderId="43" xfId="5" applyNumberFormat="1" applyFont="1" applyFill="1" applyBorder="1" applyAlignment="1" applyProtection="1">
      <alignment horizontal="left" vertical="center" wrapText="1"/>
    </xf>
    <xf numFmtId="0" fontId="23" fillId="0" borderId="10" xfId="5" applyNumberFormat="1" applyBorder="1" applyProtection="1">
      <alignment vertical="center"/>
    </xf>
    <xf numFmtId="49" fontId="13" fillId="0" borderId="9" xfId="5" applyNumberFormat="1" applyFont="1" applyBorder="1" applyAlignment="1" applyProtection="1">
      <alignment horizontal="left" vertical="center" wrapText="1"/>
    </xf>
    <xf numFmtId="49" fontId="13" fillId="0" borderId="10" xfId="5" applyNumberFormat="1" applyFont="1" applyBorder="1" applyAlignment="1" applyProtection="1">
      <alignment horizontal="left" vertical="center" wrapText="1"/>
    </xf>
    <xf numFmtId="49" fontId="2" fillId="2" borderId="59" xfId="5" applyNumberFormat="1" applyFont="1" applyFill="1" applyBorder="1" applyAlignment="1" applyProtection="1">
      <alignment horizontal="left" vertical="center" wrapText="1"/>
    </xf>
    <xf numFmtId="49" fontId="13" fillId="0" borderId="60" xfId="5" applyNumberFormat="1" applyFont="1" applyBorder="1" applyAlignment="1" applyProtection="1">
      <alignment horizontal="left" vertical="center"/>
    </xf>
    <xf numFmtId="0" fontId="21" fillId="0" borderId="61" xfId="5" applyFont="1" applyBorder="1" applyAlignment="1" applyProtection="1">
      <alignment horizontal="left" vertical="center"/>
    </xf>
    <xf numFmtId="0" fontId="2" fillId="0" borderId="26" xfId="5" applyFont="1" applyBorder="1" applyAlignment="1" applyProtection="1">
      <alignment horizontal="left" vertical="center"/>
    </xf>
    <xf numFmtId="0" fontId="2" fillId="0" borderId="25" xfId="5" applyFont="1" applyBorder="1" applyAlignment="1" applyProtection="1">
      <alignment horizontal="left" vertical="center"/>
    </xf>
    <xf numFmtId="0" fontId="3" fillId="0" borderId="67" xfId="5" applyFont="1" applyBorder="1" applyAlignment="1" applyProtection="1">
      <alignment horizontal="left" vertical="center"/>
    </xf>
    <xf numFmtId="49" fontId="13" fillId="0" borderId="9" xfId="5" applyNumberFormat="1" applyFont="1" applyBorder="1" applyAlignment="1" applyProtection="1">
      <alignment horizontal="left" vertical="center"/>
    </xf>
    <xf numFmtId="0" fontId="3" fillId="0" borderId="68" xfId="5" applyFont="1" applyBorder="1" applyAlignment="1" applyProtection="1">
      <alignment horizontal="left" vertical="center"/>
    </xf>
    <xf numFmtId="49" fontId="14" fillId="2" borderId="29" xfId="5" applyNumberFormat="1" applyFont="1" applyFill="1" applyBorder="1" applyAlignment="1" applyProtection="1">
      <alignment horizontal="left" vertical="center" wrapText="1"/>
    </xf>
    <xf numFmtId="0" fontId="2" fillId="0" borderId="36" xfId="5" applyNumberFormat="1" applyFont="1" applyBorder="1" applyProtection="1">
      <alignment vertical="center"/>
    </xf>
    <xf numFmtId="0" fontId="13" fillId="0" borderId="60" xfId="5" applyFont="1" applyBorder="1" applyProtection="1">
      <alignment vertical="center"/>
    </xf>
    <xf numFmtId="0" fontId="13" fillId="0" borderId="66" xfId="5" applyFont="1" applyBorder="1" applyProtection="1">
      <alignment vertical="center"/>
    </xf>
    <xf numFmtId="0" fontId="13" fillId="0" borderId="44" xfId="5" applyFont="1" applyBorder="1" applyProtection="1">
      <alignment vertical="center"/>
    </xf>
    <xf numFmtId="0" fontId="13" fillId="0" borderId="31" xfId="5" applyFont="1" applyBorder="1" applyProtection="1">
      <alignment vertical="center"/>
    </xf>
    <xf numFmtId="0" fontId="31" fillId="0" borderId="10" xfId="5" applyNumberFormat="1" applyFont="1" applyBorder="1" applyProtection="1">
      <alignment vertical="center"/>
    </xf>
    <xf numFmtId="0" fontId="31" fillId="0" borderId="10" xfId="5" applyNumberFormat="1" applyFont="1" applyProtection="1">
      <alignment vertical="center"/>
    </xf>
    <xf numFmtId="49" fontId="13" fillId="2" borderId="63" xfId="5" applyNumberFormat="1" applyFont="1" applyFill="1" applyBorder="1" applyAlignment="1" applyProtection="1">
      <alignment horizontal="left" vertical="center" wrapText="1"/>
    </xf>
    <xf numFmtId="0" fontId="3" fillId="0" borderId="45" xfId="5" applyFont="1" applyBorder="1" applyProtection="1">
      <alignment vertical="center"/>
    </xf>
    <xf numFmtId="41" fontId="3" fillId="3" borderId="35" xfId="5" applyNumberFormat="1" applyFont="1" applyFill="1" applyBorder="1" applyProtection="1">
      <alignment vertical="center"/>
    </xf>
    <xf numFmtId="0" fontId="31" fillId="3" borderId="10" xfId="5" applyNumberFormat="1" applyFont="1" applyFill="1" applyBorder="1" applyProtection="1">
      <alignment vertical="center"/>
    </xf>
    <xf numFmtId="49" fontId="13" fillId="2" borderId="18" xfId="5" applyNumberFormat="1" applyFont="1" applyFill="1" applyBorder="1" applyAlignment="1" applyProtection="1">
      <alignment horizontal="left" vertical="center" wrapText="1"/>
    </xf>
    <xf numFmtId="0" fontId="3" fillId="0" borderId="23" xfId="5" applyFont="1" applyBorder="1" applyProtection="1">
      <alignment vertical="center"/>
    </xf>
    <xf numFmtId="49" fontId="13" fillId="0" borderId="54" xfId="5" applyNumberFormat="1" applyFont="1" applyBorder="1" applyAlignment="1" applyProtection="1">
      <alignment horizontal="left" vertical="center"/>
    </xf>
    <xf numFmtId="49" fontId="1" fillId="0" borderId="65" xfId="5" applyNumberFormat="1" applyFont="1" applyBorder="1" applyProtection="1">
      <alignment vertical="center"/>
    </xf>
    <xf numFmtId="49" fontId="1" fillId="0" borderId="64" xfId="5" applyNumberFormat="1" applyFont="1" applyBorder="1" applyProtection="1">
      <alignment vertical="center"/>
    </xf>
    <xf numFmtId="49" fontId="13" fillId="0" borderId="46" xfId="5" applyNumberFormat="1" applyFont="1" applyBorder="1" applyAlignment="1" applyProtection="1">
      <alignment horizontal="center" vertical="center"/>
    </xf>
    <xf numFmtId="49" fontId="13" fillId="2" borderId="73" xfId="5" applyNumberFormat="1" applyFont="1" applyFill="1" applyBorder="1" applyAlignment="1" applyProtection="1">
      <alignment horizontal="center" vertical="center" wrapText="1"/>
    </xf>
    <xf numFmtId="49" fontId="13" fillId="2" borderId="47" xfId="5" applyNumberFormat="1" applyFont="1" applyFill="1" applyBorder="1" applyAlignment="1" applyProtection="1">
      <alignment horizontal="center" vertical="center" wrapText="1"/>
    </xf>
    <xf numFmtId="49" fontId="13" fillId="2" borderId="48" xfId="5" applyNumberFormat="1" applyFont="1" applyFill="1" applyBorder="1" applyAlignment="1" applyProtection="1">
      <alignment horizontal="center" vertical="center" wrapText="1"/>
    </xf>
    <xf numFmtId="49" fontId="13" fillId="0" borderId="18" xfId="5" applyNumberFormat="1" applyFont="1" applyBorder="1" applyAlignment="1" applyProtection="1">
      <alignment horizontal="left" vertical="center"/>
    </xf>
    <xf numFmtId="49" fontId="13" fillId="0" borderId="29" xfId="5" applyNumberFormat="1" applyFont="1" applyBorder="1" applyProtection="1">
      <alignment vertical="center"/>
    </xf>
    <xf numFmtId="49" fontId="13" fillId="0" borderId="62" xfId="5" applyNumberFormat="1" applyFont="1" applyBorder="1" applyProtection="1">
      <alignment vertical="center"/>
    </xf>
    <xf numFmtId="164" fontId="1" fillId="3" borderId="27" xfId="5" applyNumberFormat="1" applyFont="1" applyFill="1" applyBorder="1" applyAlignment="1" applyProtection="1">
      <alignment horizontal="right" vertical="center"/>
    </xf>
    <xf numFmtId="164" fontId="1" fillId="3" borderId="49" xfId="5" applyNumberFormat="1" applyFont="1" applyFill="1" applyBorder="1" applyAlignment="1" applyProtection="1">
      <alignment horizontal="right" vertical="center"/>
    </xf>
    <xf numFmtId="164" fontId="1" fillId="3" borderId="57" xfId="5" applyNumberFormat="1" applyFont="1" applyFill="1" applyBorder="1" applyAlignment="1" applyProtection="1">
      <alignment horizontal="right" vertical="center"/>
    </xf>
    <xf numFmtId="164" fontId="1" fillId="0" borderId="56" xfId="5" applyNumberFormat="1" applyFont="1" applyFill="1" applyBorder="1" applyAlignment="1" applyProtection="1">
      <alignment horizontal="right" vertical="center"/>
    </xf>
    <xf numFmtId="49" fontId="13" fillId="0" borderId="28" xfId="5" applyNumberFormat="1" applyFont="1" applyBorder="1" applyProtection="1">
      <alignment vertical="center"/>
    </xf>
    <xf numFmtId="49" fontId="13" fillId="0" borderId="21" xfId="5" applyNumberFormat="1" applyFont="1" applyBorder="1" applyProtection="1">
      <alignment vertical="center"/>
    </xf>
    <xf numFmtId="49" fontId="13" fillId="0" borderId="19" xfId="5" applyNumberFormat="1" applyFont="1" applyBorder="1" applyAlignment="1" applyProtection="1">
      <alignment horizontal="left" vertical="center"/>
    </xf>
    <xf numFmtId="164" fontId="1" fillId="3" borderId="83" xfId="5" applyNumberFormat="1" applyFont="1" applyFill="1" applyBorder="1" applyAlignment="1" applyProtection="1">
      <alignment horizontal="right" vertical="center"/>
    </xf>
    <xf numFmtId="49" fontId="22" fillId="0" borderId="20" xfId="5" applyNumberFormat="1" applyFont="1" applyBorder="1" applyProtection="1">
      <alignment vertical="center"/>
    </xf>
    <xf numFmtId="49" fontId="13" fillId="0" borderId="20" xfId="5" applyNumberFormat="1" applyFont="1" applyBorder="1" applyProtection="1">
      <alignment vertical="center"/>
    </xf>
    <xf numFmtId="164" fontId="1" fillId="0" borderId="20" xfId="5" applyNumberFormat="1" applyFont="1" applyFill="1" applyBorder="1" applyAlignment="1" applyProtection="1">
      <alignment horizontal="right" vertical="center"/>
    </xf>
    <xf numFmtId="164" fontId="1" fillId="0" borderId="28" xfId="5" applyNumberFormat="1" applyFont="1" applyFill="1" applyBorder="1" applyAlignment="1" applyProtection="1">
      <alignment horizontal="right" vertical="center"/>
    </xf>
    <xf numFmtId="0" fontId="23" fillId="0" borderId="82" xfId="5" applyNumberFormat="1" applyBorder="1" applyProtection="1">
      <alignment vertical="center"/>
    </xf>
    <xf numFmtId="49" fontId="13" fillId="0" borderId="63" xfId="5" applyNumberFormat="1" applyFont="1" applyBorder="1" applyAlignment="1" applyProtection="1">
      <alignment horizontal="left" vertical="center"/>
    </xf>
    <xf numFmtId="0" fontId="3" fillId="0" borderId="20" xfId="0" applyFont="1" applyBorder="1" applyProtection="1">
      <alignment vertical="center"/>
    </xf>
    <xf numFmtId="0" fontId="3" fillId="0" borderId="20" xfId="5" applyFont="1" applyFill="1" applyBorder="1" applyProtection="1">
      <alignment vertical="center"/>
    </xf>
    <xf numFmtId="164" fontId="12" fillId="0" borderId="20" xfId="5" applyNumberFormat="1" applyFont="1" applyFill="1" applyBorder="1" applyAlignment="1" applyProtection="1">
      <alignment horizontal="right" vertical="center"/>
    </xf>
    <xf numFmtId="164" fontId="1" fillId="0" borderId="81" xfId="5" applyNumberFormat="1" applyFont="1" applyFill="1" applyBorder="1" applyAlignment="1" applyProtection="1">
      <alignment horizontal="right" vertical="center"/>
    </xf>
    <xf numFmtId="0" fontId="23" fillId="0" borderId="18" xfId="5" applyNumberForma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23" fillId="0" borderId="23" xfId="5" applyNumberFormat="1" applyBorder="1" applyProtection="1">
      <alignment vertical="center"/>
    </xf>
    <xf numFmtId="0" fontId="23" fillId="0" borderId="19" xfId="5" applyNumberForma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23" fillId="0" borderId="25" xfId="5" applyNumberFormat="1" applyBorder="1" applyProtection="1">
      <alignment vertical="center"/>
    </xf>
    <xf numFmtId="0" fontId="23" fillId="0" borderId="26" xfId="5" applyNumberFormat="1" applyBorder="1" applyProtection="1">
      <alignment vertical="center"/>
    </xf>
    <xf numFmtId="0" fontId="21" fillId="0" borderId="18" xfId="5" applyNumberFormat="1" applyFont="1" applyBorder="1" applyProtection="1">
      <alignment vertical="center"/>
    </xf>
    <xf numFmtId="49" fontId="26" fillId="7" borderId="10" xfId="0" applyNumberFormat="1" applyFont="1" applyFill="1" applyBorder="1" applyAlignment="1" applyProtection="1">
      <alignment horizontal="left" vertical="center"/>
    </xf>
    <xf numFmtId="49" fontId="26" fillId="7" borderId="31" xfId="0" applyNumberFormat="1" applyFont="1" applyFill="1" applyBorder="1" applyAlignment="1" applyProtection="1">
      <alignment horizontal="left" vertical="center"/>
    </xf>
    <xf numFmtId="0" fontId="21" fillId="0" borderId="32" xfId="5" applyNumberFormat="1" applyFont="1" applyBorder="1" applyProtection="1">
      <alignment vertical="center"/>
    </xf>
    <xf numFmtId="0" fontId="28" fillId="0" borderId="32" xfId="5" applyNumberFormat="1" applyFont="1" applyBorder="1" applyAlignment="1" applyProtection="1">
      <alignment horizontal="left" vertical="center" wrapText="1"/>
    </xf>
    <xf numFmtId="0" fontId="23" fillId="0" borderId="29" xfId="5" applyNumberFormat="1" applyBorder="1" applyProtection="1">
      <alignment vertical="center"/>
    </xf>
    <xf numFmtId="0" fontId="23" fillId="0" borderId="28" xfId="5" applyNumberFormat="1" applyBorder="1" applyProtection="1">
      <alignment vertical="center"/>
    </xf>
    <xf numFmtId="0" fontId="23" fillId="0" borderId="62" xfId="5" applyNumberFormat="1" applyBorder="1" applyProtection="1">
      <alignment vertical="center"/>
    </xf>
    <xf numFmtId="49" fontId="23" fillId="3" borderId="10" xfId="0" applyNumberFormat="1" applyFont="1" applyFill="1" applyBorder="1" applyProtection="1">
      <alignment vertical="center"/>
    </xf>
    <xf numFmtId="0" fontId="3" fillId="3" borderId="10" xfId="0" applyFont="1" applyFill="1" applyBorder="1" applyProtection="1">
      <alignment vertical="center"/>
    </xf>
    <xf numFmtId="49" fontId="0" fillId="3" borderId="10" xfId="0" applyNumberFormat="1" applyFill="1" applyBorder="1" applyProtection="1">
      <alignment vertical="center"/>
    </xf>
    <xf numFmtId="38" fontId="3" fillId="9" borderId="23" xfId="2" applyFont="1" applyFill="1" applyBorder="1">
      <alignment vertical="center"/>
    </xf>
    <xf numFmtId="38" fontId="3" fillId="9" borderId="32" xfId="2" applyFont="1" applyFill="1" applyBorder="1">
      <alignment vertical="center"/>
    </xf>
    <xf numFmtId="49" fontId="8" fillId="9" borderId="24" xfId="1" applyNumberFormat="1" applyFont="1" applyFill="1" applyBorder="1">
      <alignment vertical="center"/>
    </xf>
    <xf numFmtId="0" fontId="8" fillId="9" borderId="25" xfId="1" applyFont="1" applyFill="1" applyBorder="1">
      <alignment vertical="center"/>
    </xf>
    <xf numFmtId="0" fontId="8" fillId="9" borderId="25" xfId="1" applyFont="1" applyFill="1" applyBorder="1" applyAlignment="1">
      <alignment horizontal="center" vertical="center" wrapText="1"/>
    </xf>
    <xf numFmtId="38" fontId="3" fillId="3" borderId="18" xfId="2" applyFont="1" applyFill="1" applyBorder="1" applyProtection="1">
      <alignment vertical="center"/>
    </xf>
    <xf numFmtId="38" fontId="3" fillId="9" borderId="23" xfId="2" applyFont="1" applyFill="1" applyBorder="1" applyProtection="1">
      <alignment vertical="center"/>
    </xf>
    <xf numFmtId="38" fontId="3" fillId="3" borderId="32" xfId="2" applyFont="1" applyFill="1" applyBorder="1" applyProtection="1">
      <alignment vertical="center"/>
    </xf>
    <xf numFmtId="38" fontId="3" fillId="9" borderId="32" xfId="2" applyFont="1" applyFill="1" applyBorder="1" applyProtection="1">
      <alignment vertical="center"/>
    </xf>
    <xf numFmtId="0" fontId="8" fillId="0" borderId="10" xfId="1" applyFont="1" applyProtection="1">
      <alignment vertical="center"/>
      <protection locked="0"/>
    </xf>
    <xf numFmtId="38" fontId="3" fillId="0" borderId="10" xfId="2" applyFont="1" applyProtection="1">
      <alignment vertical="center"/>
      <protection locked="0"/>
    </xf>
    <xf numFmtId="38" fontId="3" fillId="0" borderId="23" xfId="2" applyFont="1" applyFill="1" applyBorder="1" applyProtection="1">
      <alignment vertical="center"/>
      <protection locked="0"/>
    </xf>
    <xf numFmtId="38" fontId="3" fillId="0" borderId="23" xfId="2" applyFont="1" applyBorder="1" applyProtection="1">
      <alignment vertical="center"/>
      <protection locked="0"/>
    </xf>
    <xf numFmtId="38" fontId="3" fillId="0" borderId="18" xfId="2" applyFont="1" applyBorder="1" applyProtection="1">
      <alignment vertical="center"/>
      <protection locked="0"/>
    </xf>
    <xf numFmtId="41" fontId="8" fillId="0" borderId="10" xfId="4" applyFont="1" applyBorder="1" applyAlignment="1" applyProtection="1">
      <alignment vertical="center"/>
      <protection locked="0"/>
    </xf>
    <xf numFmtId="38" fontId="3" fillId="0" borderId="10" xfId="2" applyFont="1" applyBorder="1" applyProtection="1">
      <alignment vertical="center"/>
      <protection locked="0"/>
    </xf>
    <xf numFmtId="49" fontId="3" fillId="0" borderId="11" xfId="0" applyNumberFormat="1" applyFont="1" applyBorder="1" applyProtection="1">
      <alignment vertical="center"/>
      <protection locked="0"/>
    </xf>
    <xf numFmtId="164" fontId="3" fillId="0" borderId="11" xfId="0" applyNumberFormat="1" applyFont="1" applyBorder="1" applyProtection="1">
      <alignment vertical="center"/>
      <protection locked="0"/>
    </xf>
    <xf numFmtId="164" fontId="3" fillId="0" borderId="38" xfId="0" applyNumberFormat="1" applyFont="1" applyBorder="1" applyProtection="1">
      <alignment vertical="center"/>
      <protection locked="0"/>
    </xf>
    <xf numFmtId="49" fontId="3" fillId="0" borderId="5" xfId="0" applyNumberFormat="1" applyFont="1" applyBorder="1" applyProtection="1">
      <alignment vertical="center"/>
      <protection locked="0"/>
    </xf>
    <xf numFmtId="164" fontId="3" fillId="0" borderId="5" xfId="0" applyNumberFormat="1" applyFont="1" applyBorder="1" applyProtection="1">
      <alignment vertical="center"/>
      <protection locked="0"/>
    </xf>
    <xf numFmtId="164" fontId="3" fillId="0" borderId="6" xfId="0" applyNumberFormat="1" applyFont="1" applyBorder="1" applyProtection="1">
      <alignment vertical="center"/>
      <protection locked="0"/>
    </xf>
    <xf numFmtId="0" fontId="8" fillId="8" borderId="25" xfId="1" applyFont="1" applyFill="1" applyBorder="1" applyAlignment="1" applyProtection="1">
      <alignment horizontal="center" vertical="center" wrapText="1"/>
      <protection locked="0"/>
    </xf>
    <xf numFmtId="0" fontId="8" fillId="6" borderId="25" xfId="1" applyFont="1" applyFill="1" applyBorder="1" applyAlignment="1" applyProtection="1">
      <alignment horizontal="center" vertical="center" wrapText="1"/>
      <protection locked="0"/>
    </xf>
    <xf numFmtId="0" fontId="8" fillId="0" borderId="22" xfId="1" applyFont="1" applyBorder="1">
      <alignment vertical="center"/>
    </xf>
    <xf numFmtId="41" fontId="8" fillId="0" borderId="10" xfId="4" applyFont="1" applyBorder="1" applyAlignment="1" applyProtection="1">
      <alignment horizontal="right" vertical="center"/>
      <protection locked="0"/>
    </xf>
    <xf numFmtId="0" fontId="8" fillId="0" borderId="10" xfId="1" applyFont="1" applyAlignment="1">
      <alignment horizontal="left" vertical="center"/>
    </xf>
    <xf numFmtId="49" fontId="2" fillId="2" borderId="12" xfId="0" applyNumberFormat="1" applyFont="1" applyFill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12" xfId="0" applyBorder="1" applyProtection="1">
      <alignment vertical="center"/>
    </xf>
    <xf numFmtId="49" fontId="0" fillId="2" borderId="13" xfId="0" applyNumberFormat="1" applyFill="1" applyBorder="1" applyAlignment="1" applyProtection="1">
      <alignment horizontal="right" vertical="center"/>
    </xf>
    <xf numFmtId="0" fontId="0" fillId="2" borderId="14" xfId="0" applyFill="1" applyBorder="1" applyProtection="1">
      <alignment vertical="center"/>
    </xf>
    <xf numFmtId="49" fontId="0" fillId="0" borderId="15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3" fillId="0" borderId="3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center" vertical="center"/>
    </xf>
    <xf numFmtId="49" fontId="0" fillId="2" borderId="15" xfId="0" applyNumberFormat="1" applyFill="1" applyBorder="1" applyAlignment="1" applyProtection="1">
      <alignment horizontal="center" vertical="center"/>
    </xf>
    <xf numFmtId="0" fontId="0" fillId="3" borderId="50" xfId="0" applyFill="1" applyBorder="1" applyProtection="1">
      <alignment vertical="center"/>
    </xf>
    <xf numFmtId="41" fontId="0" fillId="3" borderId="51" xfId="4" applyFont="1" applyFill="1" applyBorder="1" applyAlignment="1" applyProtection="1">
      <alignment horizontal="right" vertical="center"/>
    </xf>
    <xf numFmtId="41" fontId="0" fillId="3" borderId="52" xfId="4" applyFont="1" applyFill="1" applyBorder="1" applyAlignment="1" applyProtection="1">
      <alignment horizontal="right" vertical="center"/>
    </xf>
    <xf numFmtId="41" fontId="0" fillId="3" borderId="55" xfId="4" applyFont="1" applyFill="1" applyBorder="1" applyAlignment="1" applyProtection="1">
      <alignment horizontal="right" vertical="center"/>
    </xf>
    <xf numFmtId="41" fontId="0" fillId="3" borderId="50" xfId="4" applyFont="1" applyFill="1" applyBorder="1" applyAlignment="1" applyProtection="1">
      <alignment horizontal="right" vertical="center"/>
    </xf>
    <xf numFmtId="41" fontId="0" fillId="4" borderId="17" xfId="4" applyFont="1" applyFill="1" applyBorder="1" applyAlignment="1" applyProtection="1">
      <alignment vertical="center"/>
    </xf>
    <xf numFmtId="0" fontId="3" fillId="3" borderId="12" xfId="0" applyFont="1" applyFill="1" applyBorder="1" applyProtection="1">
      <alignment vertical="center"/>
    </xf>
    <xf numFmtId="164" fontId="0" fillId="3" borderId="17" xfId="0" applyNumberFormat="1" applyFill="1" applyBorder="1" applyProtection="1">
      <alignment vertical="center"/>
    </xf>
    <xf numFmtId="164" fontId="0" fillId="3" borderId="11" xfId="0" applyNumberFormat="1" applyFill="1" applyBorder="1" applyProtection="1">
      <alignment vertical="center"/>
    </xf>
    <xf numFmtId="164" fontId="0" fillId="3" borderId="38" xfId="0" applyNumberFormat="1" applyFill="1" applyBorder="1" applyProtection="1">
      <alignment vertical="center"/>
    </xf>
    <xf numFmtId="164" fontId="0" fillId="3" borderId="16" xfId="0" applyNumberFormat="1" applyFill="1" applyBorder="1" applyProtection="1">
      <alignment vertical="center"/>
    </xf>
    <xf numFmtId="41" fontId="3" fillId="0" borderId="35" xfId="5" applyNumberFormat="1" applyFont="1" applyFill="1" applyBorder="1" applyProtection="1">
      <alignment vertical="center"/>
    </xf>
    <xf numFmtId="41" fontId="1" fillId="0" borderId="29" xfId="4" applyFont="1" applyBorder="1" applyAlignment="1" applyProtection="1">
      <alignment vertical="center"/>
    </xf>
    <xf numFmtId="0" fontId="1" fillId="0" borderId="32" xfId="5" applyFont="1" applyBorder="1" applyProtection="1">
      <alignment vertical="center"/>
    </xf>
    <xf numFmtId="0" fontId="1" fillId="0" borderId="10" xfId="5" applyFont="1" applyBorder="1" applyAlignment="1" applyProtection="1">
      <alignment horizontal="left" vertical="center"/>
    </xf>
    <xf numFmtId="0" fontId="1" fillId="0" borderId="10" xfId="5" applyNumberFormat="1" applyFont="1" applyBorder="1" applyAlignment="1" applyProtection="1">
      <alignment horizontal="left" vertical="center"/>
    </xf>
    <xf numFmtId="0" fontId="1" fillId="0" borderId="24" xfId="5" applyFont="1" applyBorder="1" applyAlignment="1" applyProtection="1">
      <alignment horizontal="left" vertical="center"/>
    </xf>
    <xf numFmtId="0" fontId="3" fillId="0" borderId="26" xfId="5" applyFont="1" applyBorder="1" applyProtection="1">
      <alignment vertical="center"/>
    </xf>
    <xf numFmtId="0" fontId="1" fillId="0" borderId="10" xfId="5" applyFont="1" applyBorder="1" applyAlignment="1" applyProtection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71" xfId="5" applyFont="1" applyBorder="1" applyAlignment="1" applyProtection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32" xfId="5" applyNumberFormat="1" applyFont="1" applyBorder="1" applyAlignment="1">
      <alignment vertical="top"/>
    </xf>
    <xf numFmtId="0" fontId="0" fillId="0" borderId="32" xfId="0" applyBorder="1" applyAlignment="1">
      <alignment vertical="top" wrapText="1"/>
    </xf>
    <xf numFmtId="0" fontId="0" fillId="0" borderId="0" xfId="0" applyAlignment="1">
      <alignment vertical="top"/>
    </xf>
    <xf numFmtId="0" fontId="23" fillId="0" borderId="32" xfId="0" applyFont="1" applyBorder="1" applyAlignment="1">
      <alignment vertical="top" wrapText="1"/>
    </xf>
    <xf numFmtId="0" fontId="21" fillId="0" borderId="0" xfId="0" applyFont="1">
      <alignment vertical="center"/>
    </xf>
    <xf numFmtId="0" fontId="15" fillId="0" borderId="28" xfId="5" applyFont="1" applyBorder="1" applyProtection="1">
      <alignment vertical="center"/>
    </xf>
    <xf numFmtId="0" fontId="15" fillId="0" borderId="62" xfId="5" applyFont="1" applyBorder="1" applyProtection="1">
      <alignment vertical="center"/>
    </xf>
    <xf numFmtId="0" fontId="21" fillId="0" borderId="18" xfId="5" applyFont="1" applyBorder="1" applyProtection="1">
      <alignment vertical="center"/>
    </xf>
    <xf numFmtId="49" fontId="1" fillId="2" borderId="10" xfId="0" applyNumberFormat="1" applyFont="1" applyFill="1" applyBorder="1" applyAlignment="1" applyProtection="1">
      <alignment horizontal="left" vertical="center"/>
    </xf>
    <xf numFmtId="0" fontId="23" fillId="0" borderId="21" xfId="5" applyNumberFormat="1" applyBorder="1">
      <alignment vertical="center"/>
    </xf>
    <xf numFmtId="0" fontId="28" fillId="0" borderId="63" xfId="5" applyNumberFormat="1" applyFont="1" applyBorder="1">
      <alignment vertical="center"/>
    </xf>
    <xf numFmtId="0" fontId="23" fillId="0" borderId="25" xfId="5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28" xfId="5" applyFont="1" applyBorder="1">
      <alignment vertical="center"/>
    </xf>
    <xf numFmtId="0" fontId="15" fillId="0" borderId="62" xfId="5" applyFont="1" applyBorder="1">
      <alignment vertical="center"/>
    </xf>
    <xf numFmtId="0" fontId="23" fillId="0" borderId="22" xfId="5" applyNumberFormat="1" applyBorder="1">
      <alignment vertical="center"/>
    </xf>
    <xf numFmtId="0" fontId="1" fillId="0" borderId="10" xfId="5" applyFont="1" applyBorder="1" applyAlignment="1" applyProtection="1">
      <alignment horizontal="right" vertical="center"/>
    </xf>
    <xf numFmtId="0" fontId="28" fillId="0" borderId="32" xfId="5" applyFont="1" applyBorder="1" applyProtection="1">
      <alignment vertical="center"/>
    </xf>
    <xf numFmtId="0" fontId="28" fillId="0" borderId="63" xfId="5" applyFont="1" applyBorder="1" applyProtection="1">
      <alignment vertical="center"/>
    </xf>
    <xf numFmtId="0" fontId="28" fillId="0" borderId="63" xfId="5" applyFont="1" applyBorder="1">
      <alignment vertical="center"/>
    </xf>
    <xf numFmtId="0" fontId="23" fillId="0" borderId="29" xfId="5" applyBorder="1">
      <alignment vertical="center"/>
    </xf>
    <xf numFmtId="0" fontId="28" fillId="0" borderId="32" xfId="5" applyFont="1" applyBorder="1">
      <alignment vertical="center"/>
    </xf>
    <xf numFmtId="0" fontId="18" fillId="0" borderId="29" xfId="5" applyFont="1" applyBorder="1" applyProtection="1">
      <alignment vertical="center"/>
      <protection locked="0"/>
    </xf>
    <xf numFmtId="0" fontId="0" fillId="0" borderId="10" xfId="0" applyNumberFormat="1" applyBorder="1">
      <alignment vertical="center"/>
    </xf>
    <xf numFmtId="0" fontId="27" fillId="10" borderId="23" xfId="0" applyNumberFormat="1" applyFont="1" applyFill="1" applyBorder="1" applyAlignment="1">
      <alignment vertical="center" wrapText="1"/>
    </xf>
    <xf numFmtId="41" fontId="0" fillId="10" borderId="32" xfId="0" applyNumberFormat="1" applyFill="1" applyBorder="1">
      <alignment vertical="center"/>
    </xf>
    <xf numFmtId="41" fontId="0" fillId="10" borderId="62" xfId="0" applyNumberFormat="1" applyFill="1" applyBorder="1">
      <alignment vertical="center"/>
    </xf>
    <xf numFmtId="0" fontId="3" fillId="3" borderId="86" xfId="0" applyFont="1" applyFill="1" applyBorder="1" applyProtection="1">
      <alignment vertical="center"/>
    </xf>
    <xf numFmtId="164" fontId="0" fillId="3" borderId="87" xfId="0" applyNumberFormat="1" applyFill="1" applyBorder="1" applyProtection="1">
      <alignment vertical="center"/>
    </xf>
    <xf numFmtId="164" fontId="0" fillId="3" borderId="2" xfId="0" applyNumberFormat="1" applyFill="1" applyBorder="1" applyProtection="1">
      <alignment vertical="center"/>
    </xf>
    <xf numFmtId="164" fontId="0" fillId="3" borderId="3" xfId="0" applyNumberFormat="1" applyFill="1" applyBorder="1" applyProtection="1">
      <alignment vertical="center"/>
    </xf>
    <xf numFmtId="164" fontId="0" fillId="3" borderId="86" xfId="0" applyNumberFormat="1" applyFill="1" applyBorder="1" applyProtection="1">
      <alignment vertical="center"/>
    </xf>
    <xf numFmtId="164" fontId="0" fillId="4" borderId="88" xfId="0" applyNumberFormat="1" applyFill="1" applyBorder="1" applyProtection="1">
      <alignment vertical="center"/>
    </xf>
    <xf numFmtId="164" fontId="0" fillId="4" borderId="89" xfId="0" applyNumberFormat="1" applyFill="1" applyBorder="1" applyProtection="1">
      <alignment vertical="center"/>
    </xf>
    <xf numFmtId="164" fontId="0" fillId="4" borderId="90" xfId="0" applyNumberFormat="1" applyFill="1" applyBorder="1" applyProtection="1">
      <alignment vertical="center"/>
    </xf>
    <xf numFmtId="164" fontId="0" fillId="4" borderId="91" xfId="0" applyNumberFormat="1" applyFill="1" applyBorder="1" applyProtection="1">
      <alignment vertical="center"/>
    </xf>
    <xf numFmtId="0" fontId="3" fillId="4" borderId="92" xfId="0" applyFont="1" applyFill="1" applyBorder="1" applyProtection="1">
      <alignment vertical="center"/>
    </xf>
    <xf numFmtId="164" fontId="3" fillId="4" borderId="91" xfId="0" applyNumberFormat="1" applyFont="1" applyFill="1" applyBorder="1" applyProtection="1">
      <alignment vertical="center"/>
    </xf>
    <xf numFmtId="164" fontId="3" fillId="4" borderId="93" xfId="0" applyNumberFormat="1" applyFont="1" applyFill="1" applyBorder="1" applyProtection="1">
      <alignment vertical="center"/>
    </xf>
    <xf numFmtId="0" fontId="3" fillId="3" borderId="85" xfId="0" applyFont="1" applyFill="1" applyBorder="1" applyProtection="1">
      <alignment vertical="center"/>
    </xf>
    <xf numFmtId="164" fontId="0" fillId="3" borderId="88" xfId="0" applyNumberFormat="1" applyFill="1" applyBorder="1" applyProtection="1">
      <alignment vertical="center"/>
    </xf>
    <xf numFmtId="164" fontId="0" fillId="3" borderId="89" xfId="0" applyNumberFormat="1" applyFill="1" applyBorder="1" applyProtection="1">
      <alignment vertical="center"/>
    </xf>
    <xf numFmtId="164" fontId="0" fillId="3" borderId="90" xfId="0" applyNumberFormat="1" applyFill="1" applyBorder="1" applyProtection="1">
      <alignment vertical="center"/>
    </xf>
    <xf numFmtId="164" fontId="0" fillId="3" borderId="91" xfId="0" applyNumberFormat="1" applyFill="1" applyBorder="1" applyProtection="1">
      <alignment vertical="center"/>
    </xf>
    <xf numFmtId="0" fontId="3" fillId="4" borderId="50" xfId="0" applyFont="1" applyFill="1" applyBorder="1" applyProtection="1">
      <alignment vertical="center"/>
    </xf>
    <xf numFmtId="164" fontId="1" fillId="3" borderId="20" xfId="5" applyNumberFormat="1" applyFont="1" applyFill="1" applyBorder="1" applyAlignment="1" applyProtection="1">
      <alignment horizontal="right" vertical="center"/>
    </xf>
    <xf numFmtId="164" fontId="1" fillId="3" borderId="29" xfId="5" applyNumberFormat="1" applyFont="1" applyFill="1" applyBorder="1" applyAlignment="1" applyProtection="1">
      <alignment horizontal="right" vertical="center"/>
    </xf>
    <xf numFmtId="164" fontId="1" fillId="3" borderId="94" xfId="5" applyNumberFormat="1" applyFont="1" applyFill="1" applyBorder="1" applyAlignment="1" applyProtection="1">
      <alignment horizontal="right" vertical="center"/>
    </xf>
    <xf numFmtId="0" fontId="23" fillId="0" borderId="22" xfId="5" applyNumberFormat="1" applyBorder="1" applyProtection="1">
      <alignment vertical="center"/>
    </xf>
    <xf numFmtId="49" fontId="15" fillId="0" borderId="1" xfId="5" applyNumberFormat="1" applyFont="1" applyBorder="1" applyAlignment="1" applyProtection="1">
      <alignment horizontal="center" vertical="center" wrapText="1"/>
    </xf>
    <xf numFmtId="0" fontId="15" fillId="0" borderId="2" xfId="5" applyFont="1" applyBorder="1" applyProtection="1">
      <alignment vertical="center"/>
    </xf>
    <xf numFmtId="0" fontId="15" fillId="0" borderId="3" xfId="5" applyFont="1" applyBorder="1" applyProtection="1">
      <alignment vertical="center"/>
    </xf>
    <xf numFmtId="0" fontId="15" fillId="0" borderId="4" xfId="5" applyFont="1" applyBorder="1" applyProtection="1">
      <alignment vertical="center"/>
    </xf>
    <xf numFmtId="0" fontId="15" fillId="0" borderId="5" xfId="5" applyFont="1" applyBorder="1" applyProtection="1">
      <alignment vertical="center"/>
    </xf>
    <xf numFmtId="0" fontId="15" fillId="0" borderId="6" xfId="5" applyFont="1" applyBorder="1" applyProtection="1">
      <alignment vertical="center"/>
    </xf>
    <xf numFmtId="0" fontId="15" fillId="0" borderId="39" xfId="5" applyFont="1" applyBorder="1" applyProtection="1">
      <alignment vertical="center"/>
    </xf>
    <xf numFmtId="0" fontId="15" fillId="0" borderId="40" xfId="5" applyFont="1" applyBorder="1" applyProtection="1">
      <alignment vertical="center"/>
    </xf>
    <xf numFmtId="0" fontId="15" fillId="0" borderId="41" xfId="5" applyFont="1" applyBorder="1" applyProtection="1">
      <alignment vertical="center"/>
    </xf>
    <xf numFmtId="49" fontId="13" fillId="0" borderId="30" xfId="5" applyNumberFormat="1" applyFont="1" applyBorder="1" applyAlignment="1" applyProtection="1">
      <alignment horizontal="left" vertical="top" wrapText="1"/>
    </xf>
    <xf numFmtId="49" fontId="13" fillId="0" borderId="58" xfId="5" applyNumberFormat="1" applyFont="1" applyBorder="1" applyAlignment="1" applyProtection="1">
      <alignment horizontal="left" vertical="top" wrapText="1"/>
    </xf>
    <xf numFmtId="0" fontId="3" fillId="0" borderId="29" xfId="5" applyFont="1" applyBorder="1" applyAlignment="1" applyProtection="1">
      <alignment horizontal="left" vertical="center"/>
      <protection locked="0"/>
    </xf>
    <xf numFmtId="0" fontId="3" fillId="0" borderId="28" xfId="5" applyFont="1" applyBorder="1" applyAlignment="1" applyProtection="1">
      <alignment horizontal="left" vertical="center"/>
      <protection locked="0"/>
    </xf>
    <xf numFmtId="49" fontId="22" fillId="2" borderId="29" xfId="5" applyNumberFormat="1" applyFont="1" applyFill="1" applyBorder="1" applyAlignment="1" applyProtection="1">
      <alignment horizontal="left" vertical="center"/>
      <protection locked="0"/>
    </xf>
    <xf numFmtId="49" fontId="22" fillId="2" borderId="28" xfId="5" applyNumberFormat="1" applyFont="1" applyFill="1" applyBorder="1" applyAlignment="1" applyProtection="1">
      <alignment horizontal="left" vertical="center"/>
      <protection locked="0"/>
    </xf>
    <xf numFmtId="49" fontId="22" fillId="2" borderId="62" xfId="5" applyNumberFormat="1" applyFont="1" applyFill="1" applyBorder="1" applyAlignment="1" applyProtection="1">
      <alignment horizontal="left" vertical="center"/>
      <protection locked="0"/>
    </xf>
    <xf numFmtId="49" fontId="22" fillId="2" borderId="74" xfId="5" applyNumberFormat="1" applyFont="1" applyFill="1" applyBorder="1" applyAlignment="1" applyProtection="1">
      <alignment horizontal="left" vertical="center"/>
      <protection locked="0"/>
    </xf>
    <xf numFmtId="49" fontId="22" fillId="2" borderId="33" xfId="5" applyNumberFormat="1" applyFont="1" applyFill="1" applyBorder="1" applyAlignment="1" applyProtection="1">
      <alignment horizontal="left" vertical="center"/>
      <protection locked="0"/>
    </xf>
    <xf numFmtId="49" fontId="22" fillId="2" borderId="34" xfId="5" applyNumberFormat="1" applyFont="1" applyFill="1" applyBorder="1" applyAlignment="1" applyProtection="1">
      <alignment horizontal="left" vertical="center"/>
      <protection locked="0"/>
    </xf>
    <xf numFmtId="0" fontId="1" fillId="2" borderId="22" xfId="5" applyNumberFormat="1" applyFont="1" applyFill="1" applyBorder="1" applyAlignment="1" applyProtection="1">
      <alignment horizontal="left" vertical="center" wrapText="1"/>
      <protection locked="0"/>
    </xf>
    <xf numFmtId="0" fontId="1" fillId="2" borderId="10" xfId="5" applyNumberFormat="1" applyFont="1" applyFill="1" applyBorder="1" applyAlignment="1" applyProtection="1">
      <alignment horizontal="left" vertical="center" wrapText="1"/>
      <protection locked="0"/>
    </xf>
    <xf numFmtId="0" fontId="1" fillId="2" borderId="23" xfId="5" applyNumberFormat="1" applyFont="1" applyFill="1" applyBorder="1" applyAlignment="1" applyProtection="1">
      <alignment horizontal="left" vertical="center" wrapText="1"/>
      <protection locked="0"/>
    </xf>
    <xf numFmtId="49" fontId="22" fillId="2" borderId="72" xfId="5" applyNumberFormat="1" applyFont="1" applyFill="1" applyBorder="1" applyAlignment="1" applyProtection="1">
      <alignment horizontal="left" vertical="center"/>
      <protection locked="0"/>
    </xf>
    <xf numFmtId="49" fontId="22" fillId="2" borderId="42" xfId="5" applyNumberFormat="1" applyFont="1" applyFill="1" applyBorder="1" applyAlignment="1" applyProtection="1">
      <alignment horizontal="left" vertical="center"/>
      <protection locked="0"/>
    </xf>
    <xf numFmtId="49" fontId="22" fillId="2" borderId="45" xfId="5" applyNumberFormat="1" applyFont="1" applyFill="1" applyBorder="1" applyAlignment="1" applyProtection="1">
      <alignment horizontal="left" vertical="center"/>
      <protection locked="0"/>
    </xf>
    <xf numFmtId="49" fontId="22" fillId="2" borderId="22" xfId="5" applyNumberFormat="1" applyFont="1" applyFill="1" applyBorder="1" applyAlignment="1" applyProtection="1">
      <alignment horizontal="left" vertical="center"/>
      <protection locked="0"/>
    </xf>
    <xf numFmtId="49" fontId="22" fillId="2" borderId="10" xfId="5" applyNumberFormat="1" applyFont="1" applyFill="1" applyBorder="1" applyAlignment="1" applyProtection="1">
      <alignment horizontal="left" vertical="center"/>
      <protection locked="0"/>
    </xf>
    <xf numFmtId="49" fontId="22" fillId="2" borderId="23" xfId="5" applyNumberFormat="1" applyFont="1" applyFill="1" applyBorder="1" applyAlignment="1" applyProtection="1">
      <alignment horizontal="left" vertical="center"/>
      <protection locked="0"/>
    </xf>
    <xf numFmtId="0" fontId="23" fillId="0" borderId="29" xfId="5" applyBorder="1" applyAlignment="1" applyProtection="1">
      <alignment horizontal="left" vertical="center"/>
      <protection locked="0"/>
    </xf>
    <xf numFmtId="0" fontId="23" fillId="0" borderId="28" xfId="5" applyBorder="1" applyAlignment="1" applyProtection="1">
      <alignment horizontal="left" vertical="center"/>
      <protection locked="0"/>
    </xf>
    <xf numFmtId="0" fontId="23" fillId="0" borderId="62" xfId="5" applyBorder="1" applyAlignment="1" applyProtection="1">
      <alignment horizontal="left" vertical="center"/>
      <protection locked="0"/>
    </xf>
    <xf numFmtId="49" fontId="26" fillId="7" borderId="29" xfId="0" applyNumberFormat="1" applyFont="1" applyFill="1" applyBorder="1" applyAlignment="1" applyProtection="1">
      <alignment horizontal="left" vertical="center"/>
      <protection locked="0"/>
    </xf>
    <xf numFmtId="49" fontId="26" fillId="7" borderId="28" xfId="0" applyNumberFormat="1" applyFont="1" applyFill="1" applyBorder="1" applyAlignment="1" applyProtection="1">
      <alignment horizontal="left" vertical="center"/>
      <protection locked="0"/>
    </xf>
    <xf numFmtId="49" fontId="26" fillId="7" borderId="62" xfId="0" applyNumberFormat="1" applyFont="1" applyFill="1" applyBorder="1" applyAlignment="1" applyProtection="1">
      <alignment horizontal="left" vertical="center"/>
      <protection locked="0"/>
    </xf>
    <xf numFmtId="0" fontId="23" fillId="0" borderId="32" xfId="5" applyNumberFormat="1" applyBorder="1" applyAlignment="1">
      <alignment horizontal="left" vertical="top" wrapText="1"/>
    </xf>
    <xf numFmtId="49" fontId="13" fillId="0" borderId="30" xfId="5" applyNumberFormat="1" applyFont="1" applyBorder="1" applyAlignment="1">
      <alignment horizontal="left" vertical="top" wrapText="1"/>
    </xf>
    <xf numFmtId="49" fontId="13" fillId="0" borderId="58" xfId="5" applyNumberFormat="1" applyFont="1" applyBorder="1" applyAlignment="1">
      <alignment horizontal="left" vertical="top" wrapText="1"/>
    </xf>
    <xf numFmtId="49" fontId="13" fillId="0" borderId="80" xfId="5" applyNumberFormat="1" applyFont="1" applyBorder="1" applyAlignment="1">
      <alignment horizontal="left" vertical="top" wrapText="1"/>
    </xf>
    <xf numFmtId="49" fontId="22" fillId="2" borderId="72" xfId="5" applyNumberFormat="1" applyFont="1" applyFill="1" applyBorder="1" applyAlignment="1" applyProtection="1">
      <alignment horizontal="left" vertical="center"/>
    </xf>
    <xf numFmtId="0" fontId="22" fillId="2" borderId="42" xfId="5" applyNumberFormat="1" applyFont="1" applyFill="1" applyBorder="1" applyAlignment="1" applyProtection="1">
      <alignment horizontal="left" vertical="center"/>
    </xf>
    <xf numFmtId="0" fontId="22" fillId="2" borderId="45" xfId="5" applyNumberFormat="1" applyFont="1" applyFill="1" applyBorder="1" applyAlignment="1" applyProtection="1">
      <alignment horizontal="left" vertical="center"/>
    </xf>
    <xf numFmtId="49" fontId="22" fillId="2" borderId="22" xfId="5" applyNumberFormat="1" applyFont="1" applyFill="1" applyBorder="1" applyAlignment="1" applyProtection="1">
      <alignment horizontal="left" vertical="center"/>
    </xf>
    <xf numFmtId="0" fontId="22" fillId="2" borderId="10" xfId="5" applyNumberFormat="1" applyFont="1" applyFill="1" applyBorder="1" applyAlignment="1" applyProtection="1">
      <alignment horizontal="left" vertical="center"/>
    </xf>
    <xf numFmtId="0" fontId="22" fillId="2" borderId="23" xfId="5" applyNumberFormat="1" applyFont="1" applyFill="1" applyBorder="1" applyAlignment="1" applyProtection="1">
      <alignment horizontal="left" vertical="center"/>
    </xf>
    <xf numFmtId="49" fontId="26" fillId="7" borderId="29" xfId="0" applyNumberFormat="1" applyFont="1" applyFill="1" applyBorder="1" applyAlignment="1">
      <alignment horizontal="left" vertical="center"/>
    </xf>
    <xf numFmtId="0" fontId="26" fillId="7" borderId="28" xfId="0" applyNumberFormat="1" applyFont="1" applyFill="1" applyBorder="1" applyAlignment="1">
      <alignment horizontal="left" vertical="center"/>
    </xf>
    <xf numFmtId="0" fontId="26" fillId="7" borderId="62" xfId="0" applyNumberFormat="1" applyFont="1" applyFill="1" applyBorder="1" applyAlignment="1">
      <alignment horizontal="left" vertical="center"/>
    </xf>
    <xf numFmtId="0" fontId="23" fillId="0" borderId="29" xfId="5" applyBorder="1" applyAlignment="1">
      <alignment horizontal="left" vertical="center"/>
    </xf>
    <xf numFmtId="0" fontId="23" fillId="0" borderId="28" xfId="5" applyBorder="1" applyAlignment="1">
      <alignment horizontal="left" vertical="center"/>
    </xf>
    <xf numFmtId="0" fontId="23" fillId="0" borderId="62" xfId="5" applyBorder="1" applyAlignment="1">
      <alignment horizontal="left" vertical="center"/>
    </xf>
    <xf numFmtId="49" fontId="22" fillId="2" borderId="24" xfId="5" applyNumberFormat="1" applyFont="1" applyFill="1" applyBorder="1" applyAlignment="1" applyProtection="1">
      <alignment horizontal="left" vertical="center"/>
    </xf>
    <xf numFmtId="0" fontId="22" fillId="2" borderId="25" xfId="5" applyNumberFormat="1" applyFont="1" applyFill="1" applyBorder="1" applyAlignment="1" applyProtection="1">
      <alignment horizontal="left" vertical="center"/>
    </xf>
    <xf numFmtId="0" fontId="22" fillId="2" borderId="26" xfId="5" applyNumberFormat="1" applyFont="1" applyFill="1" applyBorder="1" applyAlignment="1" applyProtection="1">
      <alignment horizontal="left" vertical="center"/>
    </xf>
    <xf numFmtId="49" fontId="15" fillId="0" borderId="1" xfId="5" applyNumberFormat="1" applyFont="1" applyBorder="1" applyAlignment="1">
      <alignment horizontal="center" vertical="center" wrapText="1"/>
    </xf>
    <xf numFmtId="0" fontId="15" fillId="0" borderId="2" xfId="5" applyFont="1" applyBorder="1">
      <alignment vertical="center"/>
    </xf>
    <xf numFmtId="0" fontId="15" fillId="0" borderId="3" xfId="5" applyFont="1" applyBorder="1">
      <alignment vertical="center"/>
    </xf>
    <xf numFmtId="0" fontId="15" fillId="0" borderId="4" xfId="5" applyFont="1" applyBorder="1">
      <alignment vertical="center"/>
    </xf>
    <xf numFmtId="0" fontId="15" fillId="0" borderId="5" xfId="5" applyFont="1" applyBorder="1">
      <alignment vertical="center"/>
    </xf>
    <xf numFmtId="0" fontId="15" fillId="0" borderId="6" xfId="5" applyFont="1" applyBorder="1">
      <alignment vertical="center"/>
    </xf>
    <xf numFmtId="0" fontId="15" fillId="0" borderId="39" xfId="5" applyFont="1" applyBorder="1">
      <alignment vertical="center"/>
    </xf>
    <xf numFmtId="0" fontId="15" fillId="0" borderId="40" xfId="5" applyFont="1" applyBorder="1">
      <alignment vertical="center"/>
    </xf>
    <xf numFmtId="0" fontId="15" fillId="0" borderId="41" xfId="5" applyFont="1" applyBorder="1">
      <alignment vertical="center"/>
    </xf>
    <xf numFmtId="49" fontId="22" fillId="2" borderId="29" xfId="5" applyNumberFormat="1" applyFont="1" applyFill="1" applyBorder="1" applyAlignment="1" applyProtection="1">
      <alignment horizontal="left" vertical="center"/>
    </xf>
    <xf numFmtId="0" fontId="22" fillId="2" borderId="28" xfId="5" applyNumberFormat="1" applyFont="1" applyFill="1" applyBorder="1" applyAlignment="1" applyProtection="1">
      <alignment horizontal="left" vertical="center"/>
    </xf>
    <xf numFmtId="0" fontId="22" fillId="2" borderId="62" xfId="5" applyNumberFormat="1" applyFont="1" applyFill="1" applyBorder="1" applyAlignment="1" applyProtection="1">
      <alignment horizontal="left" vertical="center"/>
    </xf>
    <xf numFmtId="0" fontId="1" fillId="2" borderId="22" xfId="5" applyNumberFormat="1" applyFont="1" applyFill="1" applyBorder="1" applyAlignment="1">
      <alignment horizontal="left" vertical="center" wrapText="1"/>
    </xf>
    <xf numFmtId="0" fontId="1" fillId="2" borderId="10" xfId="5" applyNumberFormat="1" applyFont="1" applyFill="1" applyBorder="1" applyAlignment="1">
      <alignment horizontal="left" vertical="center" wrapText="1"/>
    </xf>
    <xf numFmtId="0" fontId="1" fillId="2" borderId="23" xfId="5" applyNumberFormat="1" applyFont="1" applyFill="1" applyBorder="1" applyAlignment="1">
      <alignment horizontal="left" vertical="center" wrapText="1"/>
    </xf>
    <xf numFmtId="0" fontId="3" fillId="0" borderId="29" xfId="5" applyFont="1" applyBorder="1" applyAlignment="1" applyProtection="1">
      <alignment horizontal="left" vertical="center"/>
    </xf>
    <xf numFmtId="0" fontId="3" fillId="0" borderId="28" xfId="5" applyFont="1" applyBorder="1" applyAlignment="1" applyProtection="1">
      <alignment horizontal="left" vertical="center"/>
    </xf>
    <xf numFmtId="0" fontId="30" fillId="0" borderId="10" xfId="5" applyNumberFormat="1" applyFont="1" applyBorder="1" applyProtection="1">
      <alignment vertical="center"/>
    </xf>
  </cellXfs>
  <cellStyles count="6">
    <cellStyle name="Comma [0]" xfId="4" builtinId="6"/>
    <cellStyle name="Comma [0] 2" xfId="2" xr:uid="{CABDA7FF-4E65-BE40-B597-AA9D6410E9F6}"/>
    <cellStyle name="Hyperlink" xfId="3" builtinId="8"/>
    <cellStyle name="Normal" xfId="0" builtinId="0"/>
    <cellStyle name="Normal 2" xfId="1" xr:uid="{82FE1CB3-609E-664D-9875-8DACE1B356EA}"/>
    <cellStyle name="Normal 3" xfId="5" xr:uid="{687C5B28-AB4B-3748-AAD1-4C9DD5486495}"/>
  </cellStyles>
  <dxfs count="13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D78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124732</xdr:colOff>
      <xdr:row>18</xdr:row>
      <xdr:rowOff>204107</xdr:rowOff>
    </xdr:from>
    <xdr:ext cx="1372054" cy="64248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56F2C6-6E03-7243-B70B-4F2AE082E5E8}"/>
            </a:ext>
          </a:extLst>
        </xdr:cNvPr>
        <xdr:cNvSpPr txBox="1"/>
      </xdr:nvSpPr>
      <xdr:spPr>
        <a:xfrm>
          <a:off x="7097032" y="3252107"/>
          <a:ext cx="1372054" cy="642482"/>
        </a:xfrm>
        <a:prstGeom prst="rect">
          <a:avLst/>
        </a:prstGeom>
        <a:solidFill>
          <a:srgbClr val="FFFFE1"/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9" tIns="45719" rIns="45719" bIns="45719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kumimoji="0" lang="en-US" sz="11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Calibri"/>
              <a:ea typeface="Calibri"/>
              <a:cs typeface="Calibri"/>
              <a:sym typeface="Calibri"/>
            </a:rPr>
            <a:t>不在の分担者の欄は空白のままにしておいてください。</a:t>
          </a: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ambu@u-chicago.edu" TargetMode="External"/><Relationship Id="rId2" Type="http://schemas.openxmlformats.org/officeDocument/2006/relationships/hyperlink" Target="mailto:tomonaga@edo-u.ac.jp" TargetMode="External"/><Relationship Id="rId1" Type="http://schemas.openxmlformats.org/officeDocument/2006/relationships/hyperlink" Target="mailto:yukawa@ausaka.ac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higiri@ausaka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6A99-3F5C-EF4C-BF2D-EC665874209E}">
  <sheetPr>
    <pageSetUpPr fitToPage="1"/>
  </sheetPr>
  <dimension ref="A1:O47"/>
  <sheetViews>
    <sheetView showGridLines="0" tabSelected="1" topLeftCell="A13" zoomScale="134" zoomScaleNormal="134" zoomScaleSheetLayoutView="112" zoomScalePageLayoutView="114" workbookViewId="0">
      <selection activeCell="K35" sqref="K35"/>
    </sheetView>
  </sheetViews>
  <sheetFormatPr baseColWidth="10" defaultColWidth="8.7109375" defaultRowHeight="20" customHeight="1"/>
  <cols>
    <col min="1" max="1" width="17.5703125" style="42" customWidth="1"/>
    <col min="2" max="2" width="10.28515625" style="42" customWidth="1"/>
    <col min="3" max="3" width="11" style="42" customWidth="1"/>
    <col min="4" max="8" width="9.42578125" style="42" customWidth="1"/>
    <col min="9" max="9" width="11.5703125" style="42" customWidth="1"/>
    <col min="10" max="10" width="8.7109375" style="42" customWidth="1"/>
    <col min="11" max="16384" width="8.7109375" style="42"/>
  </cols>
  <sheetData>
    <row r="1" spans="1:14" ht="18" customHeight="1">
      <c r="A1" s="141"/>
      <c r="B1" s="141"/>
      <c r="C1" s="141"/>
      <c r="D1" s="141"/>
      <c r="E1" s="141"/>
      <c r="F1" s="141"/>
      <c r="G1" s="141"/>
      <c r="H1" s="141"/>
      <c r="I1" s="142" t="s">
        <v>67</v>
      </c>
      <c r="J1" s="141"/>
      <c r="K1" s="141"/>
      <c r="L1" s="141"/>
      <c r="M1" s="141"/>
      <c r="N1" s="141"/>
    </row>
    <row r="2" spans="1:14" ht="19" customHeight="1">
      <c r="A2" s="141"/>
      <c r="B2" s="141"/>
      <c r="C2" s="141"/>
      <c r="D2" s="141"/>
      <c r="E2" s="141"/>
      <c r="F2" s="141"/>
      <c r="G2" s="141"/>
      <c r="H2" s="141"/>
      <c r="I2" s="143" t="s">
        <v>129</v>
      </c>
      <c r="J2" s="141"/>
      <c r="K2" s="141"/>
      <c r="L2" s="141"/>
      <c r="M2" s="141"/>
      <c r="N2" s="141"/>
    </row>
    <row r="3" spans="1:14" ht="19" customHeight="1">
      <c r="A3" s="331" t="s">
        <v>138</v>
      </c>
      <c r="B3" s="332"/>
      <c r="C3" s="332"/>
      <c r="D3" s="332"/>
      <c r="E3" s="332"/>
      <c r="F3" s="332"/>
      <c r="G3" s="332"/>
      <c r="H3" s="332"/>
      <c r="I3" s="333"/>
      <c r="J3" s="141"/>
      <c r="K3" s="141"/>
      <c r="L3" s="141"/>
      <c r="M3" s="141"/>
      <c r="N3" s="141"/>
    </row>
    <row r="4" spans="1:14" ht="8" customHeight="1">
      <c r="A4" s="334"/>
      <c r="B4" s="335"/>
      <c r="C4" s="335"/>
      <c r="D4" s="335"/>
      <c r="E4" s="335"/>
      <c r="F4" s="335"/>
      <c r="G4" s="335"/>
      <c r="H4" s="335"/>
      <c r="I4" s="336"/>
      <c r="J4" s="141"/>
      <c r="K4" s="141"/>
      <c r="L4" s="141"/>
      <c r="M4" s="141"/>
      <c r="N4" s="141"/>
    </row>
    <row r="5" spans="1:14" ht="41" customHeight="1">
      <c r="A5" s="337"/>
      <c r="B5" s="338"/>
      <c r="C5" s="338"/>
      <c r="D5" s="338"/>
      <c r="E5" s="338"/>
      <c r="F5" s="338"/>
      <c r="G5" s="338"/>
      <c r="H5" s="338"/>
      <c r="I5" s="339"/>
      <c r="J5" s="141"/>
      <c r="K5" s="141"/>
      <c r="L5" s="141"/>
      <c r="M5" s="141"/>
      <c r="N5" s="141"/>
    </row>
    <row r="6" spans="1:14" ht="23" customHeight="1">
      <c r="A6" s="299" t="s">
        <v>136</v>
      </c>
      <c r="B6" s="304" t="s">
        <v>137</v>
      </c>
      <c r="C6" s="288"/>
      <c r="D6" s="288"/>
      <c r="E6" s="288"/>
      <c r="F6" s="288"/>
      <c r="G6" s="288"/>
      <c r="H6" s="288"/>
      <c r="I6" s="289"/>
      <c r="J6" s="141"/>
      <c r="K6" s="141"/>
      <c r="L6" s="141"/>
      <c r="M6" s="141"/>
      <c r="N6" s="141"/>
    </row>
    <row r="7" spans="1:14" ht="20" customHeight="1">
      <c r="A7" s="300" t="s">
        <v>145</v>
      </c>
      <c r="B7" s="135" t="b">
        <v>0</v>
      </c>
      <c r="C7" s="144" t="s">
        <v>68</v>
      </c>
      <c r="D7" s="145"/>
      <c r="E7" s="145"/>
      <c r="F7" s="145"/>
      <c r="G7" s="145"/>
      <c r="H7" s="145"/>
      <c r="I7" s="147"/>
      <c r="J7" s="141"/>
      <c r="K7" s="141"/>
      <c r="L7" s="141"/>
      <c r="M7" s="141"/>
      <c r="N7" s="141"/>
    </row>
    <row r="8" spans="1:14" ht="20" customHeight="1">
      <c r="A8" s="290"/>
      <c r="B8" s="135" t="b">
        <v>0</v>
      </c>
      <c r="C8" s="291" t="s">
        <v>139</v>
      </c>
      <c r="D8" s="207"/>
      <c r="E8" s="207"/>
      <c r="F8" s="153"/>
      <c r="G8" s="43"/>
      <c r="H8" s="43"/>
      <c r="I8" s="85"/>
      <c r="J8" s="141"/>
      <c r="K8" s="141"/>
      <c r="L8" s="141"/>
      <c r="M8" s="141"/>
      <c r="N8" s="141"/>
    </row>
    <row r="9" spans="1:14" ht="20" customHeight="1">
      <c r="A9" s="146"/>
      <c r="B9" s="135" t="b">
        <v>0</v>
      </c>
      <c r="C9" s="291" t="s">
        <v>140</v>
      </c>
      <c r="D9" s="207"/>
      <c r="E9" s="207"/>
      <c r="F9" s="153"/>
      <c r="G9" s="43"/>
      <c r="H9" s="43"/>
      <c r="I9" s="85"/>
      <c r="J9" s="141"/>
      <c r="K9" s="144"/>
      <c r="L9" s="141"/>
      <c r="M9" s="141"/>
      <c r="N9" s="141"/>
    </row>
    <row r="10" spans="1:14" ht="20" customHeight="1">
      <c r="A10" s="146"/>
      <c r="B10" s="135" t="b">
        <v>0</v>
      </c>
      <c r="C10" s="144" t="s">
        <v>69</v>
      </c>
      <c r="D10" s="145"/>
      <c r="E10" s="145"/>
      <c r="F10" s="145"/>
      <c r="G10" s="145"/>
      <c r="H10" s="145"/>
      <c r="I10" s="147"/>
      <c r="J10" s="141"/>
      <c r="K10" s="141"/>
      <c r="L10" s="141"/>
      <c r="M10" s="141"/>
      <c r="N10" s="141"/>
    </row>
    <row r="11" spans="1:14" ht="20" customHeight="1">
      <c r="A11" s="148"/>
      <c r="B11" s="140" t="b">
        <v>0</v>
      </c>
      <c r="C11" s="144" t="s">
        <v>70</v>
      </c>
      <c r="D11" s="145"/>
      <c r="E11" s="145"/>
      <c r="F11" s="145"/>
      <c r="G11" s="145"/>
      <c r="H11" s="145"/>
      <c r="I11" s="147"/>
      <c r="J11" s="141"/>
      <c r="K11" s="141"/>
      <c r="L11" s="141"/>
      <c r="M11" s="141"/>
      <c r="N11" s="141"/>
    </row>
    <row r="12" spans="1:14" ht="23.25" customHeight="1">
      <c r="A12" s="149" t="s">
        <v>130</v>
      </c>
      <c r="B12" s="150" t="s">
        <v>0</v>
      </c>
      <c r="C12" s="344" t="s">
        <v>131</v>
      </c>
      <c r="D12" s="345"/>
      <c r="E12" s="345"/>
      <c r="F12" s="345"/>
      <c r="G12" s="345"/>
      <c r="H12" s="345"/>
      <c r="I12" s="346"/>
      <c r="J12" s="141"/>
      <c r="K12" s="141"/>
      <c r="L12" s="141"/>
      <c r="M12" s="141"/>
      <c r="N12" s="141"/>
    </row>
    <row r="13" spans="1:14" ht="23.25" customHeight="1">
      <c r="A13" s="151"/>
      <c r="B13" s="152" t="s">
        <v>1</v>
      </c>
      <c r="C13" s="347" t="s">
        <v>132</v>
      </c>
      <c r="D13" s="348"/>
      <c r="E13" s="348"/>
      <c r="F13" s="348"/>
      <c r="G13" s="348"/>
      <c r="H13" s="348"/>
      <c r="I13" s="349"/>
      <c r="J13" s="153"/>
      <c r="K13" s="141"/>
      <c r="L13" s="141"/>
      <c r="M13" s="141"/>
      <c r="N13" s="141"/>
    </row>
    <row r="14" spans="1:14" ht="23.25" customHeight="1">
      <c r="A14" s="154" t="s">
        <v>71</v>
      </c>
      <c r="B14" s="155"/>
      <c r="C14" s="156" t="s">
        <v>83</v>
      </c>
      <c r="D14" s="157"/>
      <c r="E14" s="158"/>
      <c r="F14" s="159"/>
      <c r="G14" s="160" t="s">
        <v>3</v>
      </c>
      <c r="H14" s="160"/>
      <c r="I14" s="161"/>
      <c r="J14" s="153"/>
      <c r="K14" s="141"/>
      <c r="L14" s="141"/>
      <c r="M14" s="141"/>
      <c r="N14" s="141"/>
    </row>
    <row r="15" spans="1:14" ht="23.25" customHeight="1">
      <c r="A15" s="162" t="s">
        <v>4</v>
      </c>
      <c r="B15" s="155"/>
      <c r="C15" s="350"/>
      <c r="D15" s="351"/>
      <c r="E15" s="351"/>
      <c r="F15" s="352"/>
      <c r="G15" s="342"/>
      <c r="H15" s="343"/>
      <c r="I15" s="163"/>
      <c r="J15" s="153"/>
      <c r="K15" s="141"/>
      <c r="L15" s="141"/>
      <c r="M15" s="141"/>
      <c r="N15" s="141"/>
    </row>
    <row r="16" spans="1:14" ht="22.25" customHeight="1">
      <c r="A16" s="340" t="s">
        <v>87</v>
      </c>
      <c r="B16" s="164" t="s">
        <v>5</v>
      </c>
      <c r="C16" s="156" t="s">
        <v>83</v>
      </c>
      <c r="D16" s="157"/>
      <c r="E16" s="165"/>
      <c r="F16" s="166"/>
      <c r="G16" s="167" t="s">
        <v>3</v>
      </c>
      <c r="H16" s="168"/>
      <c r="I16" s="169" t="s">
        <v>6</v>
      </c>
      <c r="J16" s="170" t="s">
        <v>127</v>
      </c>
      <c r="K16" s="171"/>
      <c r="L16" s="171"/>
      <c r="M16" s="171"/>
      <c r="N16" s="171"/>
    </row>
    <row r="17" spans="1:15" ht="22.25" customHeight="1">
      <c r="A17" s="341"/>
      <c r="B17" s="172" t="s">
        <v>7</v>
      </c>
      <c r="C17" s="353" t="s">
        <v>84</v>
      </c>
      <c r="D17" s="354"/>
      <c r="E17" s="354"/>
      <c r="F17" s="355"/>
      <c r="G17" s="53" t="s">
        <v>8</v>
      </c>
      <c r="H17" s="52"/>
      <c r="I17" s="174">
        <f>'8 総表（入力無用）'!G3</f>
        <v>1751000</v>
      </c>
      <c r="J17" s="175" t="str">
        <f>'2 名簿'!G6</f>
        <v>理学部</v>
      </c>
      <c r="K17" s="175" t="str">
        <f>'2 名簿'!H6</f>
        <v>契約課長</v>
      </c>
      <c r="L17" s="175" t="str">
        <f>'2 名簿'!I6</f>
        <v>契</v>
      </c>
      <c r="M17" s="175" t="str">
        <f>'2 名簿'!J6</f>
        <v>chigiri@ausaka.ac.jp</v>
      </c>
      <c r="N17" s="175" t="str">
        <f>'2 名簿'!K6</f>
        <v>06-3333-4444</v>
      </c>
      <c r="O17" s="43"/>
    </row>
    <row r="18" spans="1:15" ht="22.25" customHeight="1">
      <c r="A18" s="341"/>
      <c r="B18" s="176" t="s">
        <v>9</v>
      </c>
      <c r="C18" s="356" t="s">
        <v>85</v>
      </c>
      <c r="D18" s="357"/>
      <c r="E18" s="357"/>
      <c r="F18" s="358"/>
      <c r="G18" s="51" t="s">
        <v>10</v>
      </c>
      <c r="H18" s="50"/>
      <c r="I18" s="174">
        <f>'8 総表（入力無用）'!G4</f>
        <v>522000</v>
      </c>
      <c r="J18" s="175" t="str">
        <f>'2 名簿'!G7</f>
        <v>理学研究科</v>
      </c>
      <c r="K18" s="175" t="str">
        <f>'2 名簿'!H7</f>
        <v>財務部長</v>
      </c>
      <c r="L18" s="175" t="str">
        <f>'2 名簿'!I7</f>
        <v>財</v>
      </c>
      <c r="M18" s="175">
        <f>'2 名簿'!J7</f>
        <v>0</v>
      </c>
      <c r="N18" s="175">
        <f>'2 名簿'!K7</f>
        <v>0</v>
      </c>
    </row>
    <row r="19" spans="1:15" ht="22" customHeight="1">
      <c r="A19" s="341"/>
      <c r="B19" s="176" t="s">
        <v>9</v>
      </c>
      <c r="C19" s="356" t="s">
        <v>86</v>
      </c>
      <c r="D19" s="357"/>
      <c r="E19" s="357"/>
      <c r="F19" s="358"/>
      <c r="G19" s="51" t="s">
        <v>11</v>
      </c>
      <c r="H19" s="50"/>
      <c r="I19" s="174">
        <f>'8 総表（入力無用）'!G5</f>
        <v>512000</v>
      </c>
      <c r="J19" s="175" t="str">
        <f>'2 名簿'!G8</f>
        <v>Accounting</v>
      </c>
      <c r="K19" s="175" t="str">
        <f>'2 名簿'!H8</f>
        <v>Head</v>
      </c>
      <c r="L19" s="175">
        <f>'2 名簿'!I8</f>
        <v>0</v>
      </c>
      <c r="M19" s="175">
        <f>'2 名簿'!J8</f>
        <v>0</v>
      </c>
      <c r="N19" s="175">
        <f>'2 名簿'!K8</f>
        <v>0</v>
      </c>
    </row>
    <row r="20" spans="1:15" ht="22.25" customHeight="1">
      <c r="A20" s="341"/>
      <c r="B20" s="176" t="s">
        <v>9</v>
      </c>
      <c r="C20" s="356"/>
      <c r="D20" s="357"/>
      <c r="E20" s="357"/>
      <c r="F20" s="358"/>
      <c r="G20" s="51"/>
      <c r="H20" s="50"/>
      <c r="I20" s="174">
        <f>'8 総表（入力無用）'!G6</f>
        <v>0</v>
      </c>
      <c r="J20" s="175">
        <f>'2 名簿'!G9</f>
        <v>0</v>
      </c>
      <c r="K20" s="175">
        <f>'2 名簿'!H9</f>
        <v>0</v>
      </c>
      <c r="L20" s="175">
        <f>'2 名簿'!I9</f>
        <v>0</v>
      </c>
      <c r="M20" s="175">
        <f>'2 名簿'!J9</f>
        <v>0</v>
      </c>
      <c r="N20" s="175">
        <f>'2 名簿'!K9</f>
        <v>0</v>
      </c>
    </row>
    <row r="21" spans="1:15" ht="22.25" customHeight="1">
      <c r="A21" s="341"/>
      <c r="B21" s="176" t="s">
        <v>9</v>
      </c>
      <c r="C21" s="356"/>
      <c r="D21" s="357"/>
      <c r="E21" s="357"/>
      <c r="F21" s="358"/>
      <c r="G21" s="51"/>
      <c r="H21" s="50"/>
      <c r="I21" s="174">
        <f>'8 総表（入力無用）'!G7</f>
        <v>0</v>
      </c>
      <c r="J21" s="175">
        <f>'2 名簿'!G10</f>
        <v>0</v>
      </c>
      <c r="K21" s="175">
        <f>'2 名簿'!H10</f>
        <v>0</v>
      </c>
      <c r="L21" s="175">
        <f>'2 名簿'!I10</f>
        <v>0</v>
      </c>
      <c r="M21" s="175">
        <f>'2 名簿'!J10</f>
        <v>0</v>
      </c>
      <c r="N21" s="175">
        <f>'2 名簿'!K10</f>
        <v>0</v>
      </c>
    </row>
    <row r="22" spans="1:15" ht="22.25" customHeight="1">
      <c r="A22" s="341"/>
      <c r="B22" s="176" t="s">
        <v>9</v>
      </c>
      <c r="C22" s="356"/>
      <c r="D22" s="357"/>
      <c r="E22" s="357"/>
      <c r="F22" s="358"/>
      <c r="G22" s="51"/>
      <c r="H22" s="50"/>
      <c r="I22" s="174">
        <f>'8 総表（入力無用）'!G8</f>
        <v>0</v>
      </c>
      <c r="J22" s="175">
        <f>'2 名簿'!G11</f>
        <v>0</v>
      </c>
      <c r="K22" s="175">
        <f>'2 名簿'!H11</f>
        <v>0</v>
      </c>
      <c r="L22" s="175">
        <f>'2 名簿'!I11</f>
        <v>0</v>
      </c>
      <c r="M22" s="175">
        <f>'2 名簿'!J11</f>
        <v>0</v>
      </c>
      <c r="N22" s="175">
        <f>'2 名簿'!K11</f>
        <v>0</v>
      </c>
    </row>
    <row r="23" spans="1:15" ht="22.25" customHeight="1">
      <c r="A23" s="341"/>
      <c r="B23" s="176" t="s">
        <v>9</v>
      </c>
      <c r="C23" s="356"/>
      <c r="D23" s="357"/>
      <c r="E23" s="357"/>
      <c r="F23" s="358"/>
      <c r="G23" s="51"/>
      <c r="H23" s="50"/>
      <c r="I23" s="174">
        <f>'8 総表（入力無用）'!G9</f>
        <v>0</v>
      </c>
      <c r="J23" s="175">
        <f>'2 名簿'!G12</f>
        <v>0</v>
      </c>
      <c r="K23" s="175">
        <f>'2 名簿'!H12</f>
        <v>0</v>
      </c>
      <c r="L23" s="175">
        <f>'2 名簿'!I12</f>
        <v>0</v>
      </c>
      <c r="M23" s="175">
        <f>'2 名簿'!J12</f>
        <v>0</v>
      </c>
      <c r="N23" s="175">
        <f>'2 名簿'!K12</f>
        <v>0</v>
      </c>
    </row>
    <row r="24" spans="1:15" ht="22.25" customHeight="1">
      <c r="A24" s="341"/>
      <c r="B24" s="176" t="s">
        <v>9</v>
      </c>
      <c r="C24" s="356"/>
      <c r="D24" s="357"/>
      <c r="E24" s="357"/>
      <c r="F24" s="358"/>
      <c r="G24" s="51"/>
      <c r="H24" s="50"/>
      <c r="I24" s="174">
        <f>'8 総表（入力無用）'!G10</f>
        <v>0</v>
      </c>
      <c r="J24" s="175">
        <f>'2 名簿'!G13</f>
        <v>0</v>
      </c>
      <c r="K24" s="175">
        <f>'2 名簿'!H13</f>
        <v>0</v>
      </c>
      <c r="L24" s="175">
        <f>'2 名簿'!I13</f>
        <v>0</v>
      </c>
      <c r="M24" s="175">
        <f>'2 名簿'!J13</f>
        <v>0</v>
      </c>
      <c r="N24" s="175">
        <f>'2 名簿'!K13</f>
        <v>0</v>
      </c>
    </row>
    <row r="25" spans="1:15" ht="22.25" customHeight="1">
      <c r="A25" s="341"/>
      <c r="B25" s="176" t="s">
        <v>9</v>
      </c>
      <c r="C25" s="356"/>
      <c r="D25" s="357"/>
      <c r="E25" s="357"/>
      <c r="F25" s="358"/>
      <c r="G25" s="51"/>
      <c r="H25" s="50"/>
      <c r="I25" s="174">
        <f>'8 総表（入力無用）'!G11</f>
        <v>0</v>
      </c>
      <c r="J25" s="175">
        <f>'2 名簿'!G14</f>
        <v>0</v>
      </c>
      <c r="K25" s="175">
        <f>'2 名簿'!H14</f>
        <v>0</v>
      </c>
      <c r="L25" s="175">
        <f>'2 名簿'!I14</f>
        <v>0</v>
      </c>
      <c r="M25" s="175">
        <f>'2 名簿'!J14</f>
        <v>0</v>
      </c>
      <c r="N25" s="175">
        <f>'2 名簿'!K14</f>
        <v>0</v>
      </c>
    </row>
    <row r="26" spans="1:15" ht="22.25" customHeight="1">
      <c r="A26" s="341"/>
      <c r="B26" s="176" t="s">
        <v>9</v>
      </c>
      <c r="C26" s="356"/>
      <c r="D26" s="357"/>
      <c r="E26" s="357"/>
      <c r="F26" s="358"/>
      <c r="G26" s="51"/>
      <c r="H26" s="50"/>
      <c r="I26" s="174">
        <f>'8 総表（入力無用）'!G12</f>
        <v>0</v>
      </c>
      <c r="J26" s="175">
        <f>'2 名簿'!G15</f>
        <v>0</v>
      </c>
      <c r="K26" s="175">
        <f>'2 名簿'!H15</f>
        <v>0</v>
      </c>
      <c r="L26" s="175">
        <f>'2 名簿'!I15</f>
        <v>0</v>
      </c>
      <c r="M26" s="175">
        <f>'2 名簿'!J15</f>
        <v>0</v>
      </c>
      <c r="N26" s="175">
        <f>'2 名簿'!K15</f>
        <v>0</v>
      </c>
    </row>
    <row r="27" spans="1:15" ht="22.25" customHeight="1">
      <c r="A27" s="178" t="s">
        <v>72</v>
      </c>
      <c r="B27" s="179"/>
      <c r="C27" s="180"/>
      <c r="D27" s="181" t="s">
        <v>12</v>
      </c>
      <c r="E27" s="182" t="s">
        <v>13</v>
      </c>
      <c r="F27" s="183" t="s">
        <v>14</v>
      </c>
      <c r="G27" s="183" t="s">
        <v>15</v>
      </c>
      <c r="H27" s="183" t="s">
        <v>16</v>
      </c>
      <c r="I27" s="184" t="s">
        <v>17</v>
      </c>
      <c r="J27" s="141"/>
      <c r="K27" s="141"/>
      <c r="L27" s="141"/>
      <c r="M27" s="141"/>
      <c r="N27" s="141"/>
    </row>
    <row r="28" spans="1:15" ht="22.25" customHeight="1">
      <c r="A28" s="185" t="s">
        <v>18</v>
      </c>
      <c r="B28" s="186" t="s">
        <v>19</v>
      </c>
      <c r="C28" s="187"/>
      <c r="D28" s="188">
        <f>'8 総表（入力無用）'!$B$13</f>
        <v>15000</v>
      </c>
      <c r="E28" s="189">
        <f>'8 総表（入力無用）'!$C$13</f>
        <v>1500000</v>
      </c>
      <c r="F28" s="189">
        <f>'8 総表（入力無用）'!$D$13</f>
        <v>320000</v>
      </c>
      <c r="G28" s="189">
        <f>'8 総表（入力無用）'!$E$13</f>
        <v>650000</v>
      </c>
      <c r="H28" s="190">
        <f>'8 総表（入力無用）'!$F$13</f>
        <v>300000</v>
      </c>
      <c r="I28" s="191">
        <f>'8 総表（入力無用）'!$G$13</f>
        <v>2785000</v>
      </c>
      <c r="J28" s="401" t="str">
        <f>IF(I32="","",IF(I32&lt;&gt;I28,"&lt;-- 配分額と異なります",""))</f>
        <v/>
      </c>
      <c r="K28" s="141"/>
      <c r="L28" s="141"/>
      <c r="M28" s="141"/>
      <c r="N28" s="141"/>
    </row>
    <row r="29" spans="1:15" ht="22.25" customHeight="1">
      <c r="A29" s="185"/>
      <c r="B29" s="192" t="s">
        <v>81</v>
      </c>
      <c r="C29" s="193"/>
      <c r="D29" s="188">
        <f>'8 総表（入力無用）'!B20</f>
        <v>41000</v>
      </c>
      <c r="E29" s="188">
        <f>'8 総表（入力無用）'!C20</f>
        <v>850000</v>
      </c>
      <c r="F29" s="188">
        <f>'8 総表（入力無用）'!D20</f>
        <v>2800</v>
      </c>
      <c r="G29" s="188">
        <f>'8 総表（入力無用）'!E20</f>
        <v>75000</v>
      </c>
      <c r="H29" s="188">
        <f>'8 総表（入力無用）'!F20</f>
        <v>200000</v>
      </c>
      <c r="I29" s="188">
        <f>SUM('8 総表（入力無用）'!$G$15:$G$19)</f>
        <v>1168800</v>
      </c>
      <c r="J29" s="153"/>
      <c r="K29" s="141"/>
      <c r="L29" s="141"/>
      <c r="M29" s="141"/>
      <c r="N29" s="141"/>
    </row>
    <row r="30" spans="1:15" ht="22.25" customHeight="1">
      <c r="A30" s="185"/>
      <c r="B30" s="192" t="s">
        <v>82</v>
      </c>
      <c r="C30" s="187"/>
      <c r="D30" s="188">
        <f>'8 総表（入力無用）'!B$14</f>
        <v>0</v>
      </c>
      <c r="E30" s="188">
        <f>'8 総表（入力無用）'!C$14</f>
        <v>0</v>
      </c>
      <c r="F30" s="188">
        <f>'8 総表（入力無用）'!D$14</f>
        <v>0</v>
      </c>
      <c r="G30" s="188">
        <f>'8 総表（入力無用）'!E$14</f>
        <v>100000</v>
      </c>
      <c r="H30" s="188">
        <f>'8 総表（入力無用）'!F$14</f>
        <v>0</v>
      </c>
      <c r="I30" s="195">
        <f>'8 総表（入力無用）'!G$14</f>
        <v>100000</v>
      </c>
      <c r="J30" s="153"/>
      <c r="K30" s="141"/>
      <c r="L30" s="141"/>
      <c r="M30" s="141"/>
      <c r="N30" s="141"/>
    </row>
    <row r="31" spans="1:15" ht="22.25" customHeight="1" thickBot="1">
      <c r="A31" s="194"/>
      <c r="B31" s="197" t="s">
        <v>151</v>
      </c>
      <c r="C31" s="187"/>
      <c r="D31" s="327">
        <f>'8 総表（入力無用）'!B21</f>
        <v>56000</v>
      </c>
      <c r="E31" s="328">
        <f>'8 総表（入力無用）'!C21</f>
        <v>2350000</v>
      </c>
      <c r="F31" s="328">
        <f>'8 総表（入力無用）'!D21</f>
        <v>322800</v>
      </c>
      <c r="G31" s="328">
        <f>'8 総表（入力無用）'!E21</f>
        <v>825000</v>
      </c>
      <c r="H31" s="328">
        <f>'8 総表（入力無用）'!F21</f>
        <v>500000</v>
      </c>
      <c r="I31" s="329">
        <f>'8 総表（入力無用）'!G21</f>
        <v>4053800</v>
      </c>
      <c r="J31" s="330"/>
      <c r="K31" s="141"/>
      <c r="L31" s="141"/>
      <c r="M31" s="141"/>
      <c r="N31" s="141"/>
    </row>
    <row r="32" spans="1:15" ht="22.25" customHeight="1" thickBot="1">
      <c r="A32" s="185" t="s">
        <v>95</v>
      </c>
      <c r="B32" s="196" t="s">
        <v>128</v>
      </c>
      <c r="C32" s="197"/>
      <c r="D32" s="198"/>
      <c r="E32" s="198"/>
      <c r="F32" s="198"/>
      <c r="G32" s="198"/>
      <c r="H32" s="199"/>
      <c r="I32" s="137"/>
      <c r="J32" s="200"/>
      <c r="K32" s="141"/>
      <c r="L32" s="141"/>
      <c r="M32" s="141"/>
      <c r="N32" s="141"/>
    </row>
    <row r="33" spans="1:14" ht="22.25" customHeight="1">
      <c r="A33" s="201" t="s">
        <v>96</v>
      </c>
      <c r="B33" s="138" t="b">
        <v>0</v>
      </c>
      <c r="C33" s="202" t="s">
        <v>73</v>
      </c>
      <c r="D33" s="203"/>
      <c r="E33" s="198"/>
      <c r="F33" s="198"/>
      <c r="G33" s="198"/>
      <c r="H33" s="204" t="s">
        <v>20</v>
      </c>
      <c r="I33" s="205"/>
      <c r="J33" s="153"/>
      <c r="K33" s="141"/>
      <c r="L33" s="141"/>
      <c r="M33" s="141"/>
      <c r="N33" s="141"/>
    </row>
    <row r="34" spans="1:14" ht="20" customHeight="1">
      <c r="A34" s="206"/>
      <c r="B34" s="135" t="b">
        <v>0</v>
      </c>
      <c r="C34" s="207" t="s">
        <v>74</v>
      </c>
      <c r="D34" s="141"/>
      <c r="E34" s="141"/>
      <c r="F34" s="141"/>
      <c r="G34" s="141"/>
      <c r="H34" s="141"/>
      <c r="I34" s="208"/>
      <c r="J34" s="141"/>
      <c r="K34" s="141"/>
      <c r="L34" s="141"/>
      <c r="M34" s="141"/>
      <c r="N34" s="141"/>
    </row>
    <row r="35" spans="1:14" ht="20" customHeight="1">
      <c r="A35" s="206"/>
      <c r="B35" s="135" t="b">
        <v>0</v>
      </c>
      <c r="C35" s="207" t="s">
        <v>75</v>
      </c>
      <c r="D35" s="141"/>
      <c r="E35" s="141"/>
      <c r="F35" s="141"/>
      <c r="G35" s="141"/>
      <c r="H35" s="141"/>
      <c r="I35" s="208"/>
      <c r="J35" s="141"/>
      <c r="K35" s="141"/>
      <c r="L35" s="141"/>
      <c r="M35" s="141"/>
      <c r="N35" s="141"/>
    </row>
    <row r="36" spans="1:14" ht="20" customHeight="1">
      <c r="A36" s="206"/>
      <c r="B36" s="135" t="b">
        <v>0</v>
      </c>
      <c r="C36" s="207" t="s">
        <v>76</v>
      </c>
      <c r="D36" s="141"/>
      <c r="E36" s="141"/>
      <c r="F36" s="141"/>
      <c r="G36" s="141"/>
      <c r="H36" s="141"/>
      <c r="I36" s="208"/>
      <c r="J36" s="141"/>
      <c r="K36" s="141"/>
      <c r="L36" s="141"/>
      <c r="M36" s="141"/>
      <c r="N36" s="141"/>
    </row>
    <row r="37" spans="1:14" ht="20" customHeight="1">
      <c r="A37" s="206"/>
      <c r="B37" s="135" t="b">
        <v>0</v>
      </c>
      <c r="C37" s="207" t="s">
        <v>77</v>
      </c>
      <c r="D37" s="141"/>
      <c r="E37" s="141"/>
      <c r="F37" s="141"/>
      <c r="G37" s="141"/>
      <c r="H37" s="141"/>
      <c r="I37" s="208"/>
      <c r="J37" s="141"/>
      <c r="K37" s="141"/>
      <c r="L37" s="141"/>
      <c r="M37" s="141"/>
      <c r="N37" s="141"/>
    </row>
    <row r="38" spans="1:14" ht="20" customHeight="1">
      <c r="A38" s="209"/>
      <c r="B38" s="136" t="b">
        <v>0</v>
      </c>
      <c r="C38" s="210" t="s">
        <v>78</v>
      </c>
      <c r="D38" s="211"/>
      <c r="E38" s="211"/>
      <c r="F38" s="211"/>
      <c r="G38" s="211"/>
      <c r="H38" s="211"/>
      <c r="I38" s="212"/>
      <c r="J38" s="141"/>
      <c r="K38" s="141"/>
      <c r="L38" s="141"/>
      <c r="M38" s="141"/>
      <c r="N38" s="141"/>
    </row>
    <row r="39" spans="1:14" ht="20" customHeight="1">
      <c r="A39" s="213" t="s">
        <v>97</v>
      </c>
      <c r="B39" s="362" t="s">
        <v>79</v>
      </c>
      <c r="C39" s="363"/>
      <c r="D39" s="363"/>
      <c r="E39" s="214"/>
      <c r="F39" s="214" t="s">
        <v>80</v>
      </c>
      <c r="G39" s="214"/>
      <c r="H39" s="214"/>
      <c r="I39" s="215"/>
      <c r="J39" s="141"/>
      <c r="K39" s="141"/>
      <c r="L39" s="141"/>
      <c r="M39" s="141"/>
      <c r="N39" s="141"/>
    </row>
    <row r="40" spans="1:14" ht="20" customHeight="1">
      <c r="A40" s="216" t="s">
        <v>98</v>
      </c>
      <c r="B40" s="362"/>
      <c r="C40" s="363"/>
      <c r="D40" s="363"/>
      <c r="E40" s="363"/>
      <c r="F40" s="363"/>
      <c r="G40" s="363"/>
      <c r="H40" s="363"/>
      <c r="I40" s="364"/>
      <c r="J40" s="141"/>
      <c r="K40" s="141"/>
      <c r="L40" s="141"/>
      <c r="M40" s="141"/>
      <c r="N40" s="141"/>
    </row>
    <row r="41" spans="1:14" s="43" customFormat="1" ht="40" customHeight="1">
      <c r="A41" s="217" t="s">
        <v>141</v>
      </c>
      <c r="B41" s="359"/>
      <c r="C41" s="360"/>
      <c r="D41" s="360"/>
      <c r="E41" s="360"/>
      <c r="F41" s="360"/>
      <c r="G41" s="360"/>
      <c r="H41" s="360"/>
      <c r="I41" s="361"/>
      <c r="J41" s="153"/>
      <c r="K41" s="153"/>
      <c r="L41" s="153"/>
      <c r="M41" s="153"/>
      <c r="N41" s="153"/>
    </row>
    <row r="42" spans="1:14" ht="20" customHeight="1">
      <c r="A42" s="293" t="s">
        <v>142</v>
      </c>
      <c r="B42" s="139" t="b">
        <v>0</v>
      </c>
      <c r="C42" s="42" t="s">
        <v>143</v>
      </c>
      <c r="D42" s="43"/>
      <c r="H42" s="43"/>
      <c r="I42" s="292"/>
    </row>
    <row r="43" spans="1:14" ht="20" customHeight="1">
      <c r="A43" s="105"/>
      <c r="B43" s="136" t="b">
        <v>0</v>
      </c>
      <c r="C43" s="42" t="s">
        <v>144</v>
      </c>
      <c r="D43" s="43"/>
      <c r="I43" s="86"/>
    </row>
    <row r="44" spans="1:14" s="43" customFormat="1" ht="18" customHeight="1">
      <c r="A44" s="218" t="s">
        <v>146</v>
      </c>
      <c r="B44" s="219"/>
      <c r="C44" s="219"/>
      <c r="D44" s="219"/>
      <c r="E44" s="219"/>
      <c r="F44" s="219"/>
      <c r="G44" s="219"/>
      <c r="H44" s="219"/>
      <c r="I44" s="220"/>
      <c r="J44" s="153"/>
      <c r="K44" s="153"/>
      <c r="L44" s="153"/>
      <c r="M44" s="153"/>
      <c r="N44" s="153"/>
    </row>
    <row r="45" spans="1:14" ht="20" customHeight="1">
      <c r="D45" s="87"/>
    </row>
    <row r="46" spans="1:14" ht="20" customHeight="1">
      <c r="D46" s="43"/>
      <c r="H46" s="43"/>
    </row>
    <row r="47" spans="1:14" ht="20" customHeight="1">
      <c r="D47" s="43"/>
    </row>
  </sheetData>
  <sheetProtection sheet="1" formatCells="0" formatRows="0"/>
  <mergeCells count="19">
    <mergeCell ref="B41:I41"/>
    <mergeCell ref="B40:I40"/>
    <mergeCell ref="B39:D39"/>
    <mergeCell ref="A3:I5"/>
    <mergeCell ref="A16:A26"/>
    <mergeCell ref="G15:H15"/>
    <mergeCell ref="C12:I12"/>
    <mergeCell ref="C13:I13"/>
    <mergeCell ref="C15:F15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</mergeCells>
  <conditionalFormatting sqref="I28">
    <cfRule type="cellIs" dxfId="12" priority="1" operator="notEqual">
      <formula>$I$32</formula>
    </cfRule>
  </conditionalFormatting>
  <dataValidations disablePrompts="1" count="1">
    <dataValidation allowBlank="1" showInputMessage="1" showErrorMessage="1" sqref="B17:C26" xr:uid="{F5D6AB24-259D-47DA-A608-5CE1B3CEB119}"/>
  </dataValidations>
  <pageMargins left="1" right="1" top="1" bottom="1" header="0.5" footer="0.5"/>
  <pageSetup paperSize="8" fitToHeight="0" orientation="portrait" r:id="rId1"/>
  <headerFooter>
    <oddFooter>&amp;C&amp;"Helvetica Neue,Regular"&amp;12&amp;K000000&amp;P</oddFooter>
  </headerFooter>
  <rowBreaks count="1" manualBreakCount="1">
    <brk id="44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1BB1-A72B-8F48-8A25-ABEE9D8D7479}">
  <sheetPr>
    <pageSetUpPr fitToPage="1"/>
  </sheetPr>
  <dimension ref="A1:L44"/>
  <sheetViews>
    <sheetView showGridLines="0" zoomScale="166" zoomScaleNormal="134" zoomScaleSheetLayoutView="112" zoomScalePageLayoutView="114" workbookViewId="0">
      <selection activeCell="L12" sqref="L12"/>
    </sheetView>
  </sheetViews>
  <sheetFormatPr baseColWidth="10" defaultColWidth="8.7109375" defaultRowHeight="20" customHeight="1"/>
  <cols>
    <col min="1" max="1" width="17.5703125" style="42" customWidth="1"/>
    <col min="2" max="2" width="10.28515625" style="42" customWidth="1"/>
    <col min="3" max="3" width="11" style="42" customWidth="1"/>
    <col min="4" max="8" width="9.42578125" style="42" customWidth="1"/>
    <col min="9" max="9" width="11.5703125" style="42" customWidth="1"/>
    <col min="10" max="10" width="8.7109375" style="42" customWidth="1"/>
    <col min="11" max="16384" width="8.7109375" style="42"/>
  </cols>
  <sheetData>
    <row r="1" spans="1:12" ht="18" customHeight="1">
      <c r="I1" s="70" t="s">
        <v>102</v>
      </c>
    </row>
    <row r="2" spans="1:12" ht="19" customHeight="1">
      <c r="I2" s="71"/>
    </row>
    <row r="3" spans="1:12" ht="19" customHeight="1">
      <c r="A3" s="384" t="s">
        <v>148</v>
      </c>
      <c r="B3" s="385"/>
      <c r="C3" s="385"/>
      <c r="D3" s="385"/>
      <c r="E3" s="385"/>
      <c r="F3" s="385"/>
      <c r="G3" s="385"/>
      <c r="H3" s="385"/>
      <c r="I3" s="386"/>
    </row>
    <row r="4" spans="1:12" ht="8" customHeight="1">
      <c r="A4" s="387"/>
      <c r="B4" s="388"/>
      <c r="C4" s="388"/>
      <c r="D4" s="388"/>
      <c r="E4" s="388"/>
      <c r="F4" s="388"/>
      <c r="G4" s="388"/>
      <c r="H4" s="388"/>
      <c r="I4" s="389"/>
    </row>
    <row r="5" spans="1:12" ht="41" customHeight="1">
      <c r="A5" s="390"/>
      <c r="B5" s="391"/>
      <c r="C5" s="391"/>
      <c r="D5" s="391"/>
      <c r="E5" s="391"/>
      <c r="F5" s="391"/>
      <c r="G5" s="391"/>
      <c r="H5" s="391"/>
      <c r="I5" s="392"/>
    </row>
    <row r="6" spans="1:12" ht="20" customHeight="1">
      <c r="A6" s="303" t="s">
        <v>136</v>
      </c>
      <c r="B6" s="302" t="str">
        <f>'1 概要'!B6</f>
        <v>20XX年X月X日</v>
      </c>
      <c r="C6" s="295"/>
      <c r="D6" s="295"/>
      <c r="E6" s="295"/>
      <c r="F6" s="295"/>
      <c r="G6" s="295"/>
      <c r="H6" s="295"/>
      <c r="I6" s="296"/>
    </row>
    <row r="7" spans="1:12" ht="20" customHeight="1">
      <c r="A7" s="301" t="s">
        <v>145</v>
      </c>
      <c r="B7" s="73" t="b">
        <f>'1 概要'!B7</f>
        <v>0</v>
      </c>
      <c r="C7" s="72" t="s">
        <v>68</v>
      </c>
      <c r="D7" s="69"/>
      <c r="E7" s="69"/>
      <c r="F7" s="69"/>
      <c r="G7" s="69"/>
      <c r="H7" s="69"/>
      <c r="I7" s="100"/>
      <c r="J7" s="297"/>
      <c r="L7" s="43"/>
    </row>
    <row r="8" spans="1:12" ht="20" customHeight="1">
      <c r="A8" s="102"/>
      <c r="B8" s="73" t="b">
        <f>'1 概要'!B8</f>
        <v>0</v>
      </c>
      <c r="C8" s="291" t="s">
        <v>139</v>
      </c>
      <c r="D8" s="95"/>
      <c r="E8" s="69"/>
      <c r="F8" s="69"/>
      <c r="G8" s="69"/>
      <c r="H8" s="69"/>
      <c r="I8" s="101"/>
    </row>
    <row r="9" spans="1:12" ht="20" customHeight="1">
      <c r="A9" s="102"/>
      <c r="B9" s="73" t="b">
        <f>'1 概要'!B9</f>
        <v>0</v>
      </c>
      <c r="C9" s="291" t="s">
        <v>140</v>
      </c>
      <c r="D9" s="95"/>
      <c r="E9" s="69"/>
      <c r="F9" s="69"/>
      <c r="G9" s="69"/>
      <c r="H9" s="69"/>
      <c r="I9" s="101"/>
    </row>
    <row r="10" spans="1:12" ht="20" customHeight="1">
      <c r="A10" s="102"/>
      <c r="B10" s="73" t="b">
        <f>'1 概要'!B10</f>
        <v>0</v>
      </c>
      <c r="C10" s="72" t="s">
        <v>69</v>
      </c>
      <c r="D10" s="69"/>
      <c r="E10" s="69"/>
      <c r="F10" s="69"/>
      <c r="G10" s="69"/>
      <c r="H10" s="69"/>
      <c r="I10" s="101"/>
    </row>
    <row r="11" spans="1:12" ht="20" customHeight="1">
      <c r="A11" s="103"/>
      <c r="B11" s="294" t="b">
        <f>'1 概要'!B11</f>
        <v>0</v>
      </c>
      <c r="C11" s="72" t="s">
        <v>70</v>
      </c>
      <c r="D11" s="69"/>
      <c r="E11" s="69"/>
      <c r="F11" s="69"/>
      <c r="G11" s="69"/>
      <c r="H11" s="69"/>
      <c r="I11" s="101"/>
    </row>
    <row r="12" spans="1:12" ht="23.25" customHeight="1">
      <c r="A12" s="94" t="s">
        <v>130</v>
      </c>
      <c r="B12" s="96" t="s">
        <v>0</v>
      </c>
      <c r="C12" s="393" t="str">
        <f>'1 概要'!C12</f>
        <v>象の卵スクール</v>
      </c>
      <c r="D12" s="394"/>
      <c r="E12" s="394"/>
      <c r="F12" s="394"/>
      <c r="G12" s="394"/>
      <c r="H12" s="394"/>
      <c r="I12" s="395"/>
    </row>
    <row r="13" spans="1:12" ht="23.25" customHeight="1">
      <c r="A13" s="120"/>
      <c r="B13" s="68" t="s">
        <v>1</v>
      </c>
      <c r="C13" s="393" t="str">
        <f>'1 概要'!C13</f>
        <v>School on Elephant Eggs</v>
      </c>
      <c r="D13" s="394"/>
      <c r="E13" s="394"/>
      <c r="F13" s="394"/>
      <c r="G13" s="394"/>
      <c r="H13" s="394"/>
      <c r="I13" s="395"/>
      <c r="J13" s="43"/>
    </row>
    <row r="14" spans="1:12" ht="23.25" customHeight="1">
      <c r="A14" s="67" t="s">
        <v>71</v>
      </c>
      <c r="B14" s="61"/>
      <c r="C14" s="58" t="s">
        <v>83</v>
      </c>
      <c r="D14" s="92"/>
      <c r="E14" s="66"/>
      <c r="F14" s="65"/>
      <c r="G14" s="64" t="s">
        <v>3</v>
      </c>
      <c r="H14" s="64"/>
      <c r="I14" s="63"/>
      <c r="J14" s="43"/>
    </row>
    <row r="15" spans="1:12" ht="23.25" customHeight="1">
      <c r="A15" s="62" t="s">
        <v>4</v>
      </c>
      <c r="B15" s="61"/>
      <c r="C15" s="396">
        <f>'1 概要'!C15</f>
        <v>0</v>
      </c>
      <c r="D15" s="397"/>
      <c r="E15" s="397"/>
      <c r="F15" s="398"/>
      <c r="G15" s="399">
        <f>'1 概要'!G15</f>
        <v>0</v>
      </c>
      <c r="H15" s="400"/>
      <c r="I15" s="60"/>
      <c r="J15" s="43"/>
    </row>
    <row r="16" spans="1:12" ht="22.25" customHeight="1">
      <c r="A16" s="366" t="s">
        <v>87</v>
      </c>
      <c r="B16" s="59" t="s">
        <v>5</v>
      </c>
      <c r="C16" s="58" t="s">
        <v>83</v>
      </c>
      <c r="D16" s="92"/>
      <c r="E16" s="93"/>
      <c r="F16" s="57"/>
      <c r="G16" s="125" t="s">
        <v>3</v>
      </c>
      <c r="H16" s="56"/>
      <c r="I16" s="55" t="s">
        <v>6</v>
      </c>
      <c r="J16" s="43"/>
    </row>
    <row r="17" spans="1:10" ht="22.25" customHeight="1">
      <c r="A17" s="367"/>
      <c r="B17" s="54" t="s">
        <v>7</v>
      </c>
      <c r="C17" s="369" t="str">
        <f>'1 概要'!C17</f>
        <v>逢坂大学・理学部物理学科</v>
      </c>
      <c r="D17" s="370"/>
      <c r="E17" s="370"/>
      <c r="F17" s="371"/>
      <c r="G17" s="277" t="str">
        <f>'1 概要'!G17</f>
        <v>湯川秀樹</v>
      </c>
      <c r="H17" s="173"/>
      <c r="I17" s="274">
        <f>'8 総表（入力無用）'!G3</f>
        <v>1751000</v>
      </c>
      <c r="J17" s="43"/>
    </row>
    <row r="18" spans="1:10" ht="22.25" customHeight="1">
      <c r="A18" s="367"/>
      <c r="B18" s="49" t="s">
        <v>9</v>
      </c>
      <c r="C18" s="372" t="str">
        <f>'1 概要'!C18</f>
        <v>江戸理科大学・千葉分室</v>
      </c>
      <c r="D18" s="373"/>
      <c r="E18" s="373"/>
      <c r="F18" s="374"/>
      <c r="G18" s="277" t="str">
        <f>'1 概要'!G18</f>
        <v>朝永振一郎</v>
      </c>
      <c r="H18" s="177"/>
      <c r="I18" s="274">
        <f>'8 総表（入力無用）'!G4</f>
        <v>522000</v>
      </c>
      <c r="J18" s="43"/>
    </row>
    <row r="19" spans="1:10" ht="22" customHeight="1">
      <c r="A19" s="367"/>
      <c r="B19" s="49" t="s">
        <v>9</v>
      </c>
      <c r="C19" s="372" t="str">
        <f>'1 概要'!C19</f>
        <v>市俄古大学・増える実研究所</v>
      </c>
      <c r="D19" s="373"/>
      <c r="E19" s="373"/>
      <c r="F19" s="374"/>
      <c r="G19" s="277" t="str">
        <f>'1 概要'!G19</f>
        <v>南部陽一郎</v>
      </c>
      <c r="H19" s="177"/>
      <c r="I19" s="274">
        <f>'8 総表（入力無用）'!G5</f>
        <v>512000</v>
      </c>
      <c r="J19" s="43"/>
    </row>
    <row r="20" spans="1:10" ht="22.25" customHeight="1">
      <c r="A20" s="367"/>
      <c r="B20" s="49" t="s">
        <v>9</v>
      </c>
      <c r="C20" s="372">
        <f>'1 概要'!C20</f>
        <v>0</v>
      </c>
      <c r="D20" s="373"/>
      <c r="E20" s="373"/>
      <c r="F20" s="374"/>
      <c r="G20" s="278">
        <f>'1 概要'!G20</f>
        <v>0</v>
      </c>
      <c r="H20" s="177"/>
      <c r="I20" s="274">
        <f>'8 総表（入力無用）'!G6</f>
        <v>0</v>
      </c>
      <c r="J20" s="43"/>
    </row>
    <row r="21" spans="1:10" ht="22.25" customHeight="1">
      <c r="A21" s="367"/>
      <c r="B21" s="49" t="s">
        <v>9</v>
      </c>
      <c r="C21" s="372">
        <f>'1 概要'!C21</f>
        <v>0</v>
      </c>
      <c r="D21" s="373"/>
      <c r="E21" s="373"/>
      <c r="F21" s="374"/>
      <c r="G21" s="277">
        <f>'1 概要'!G21</f>
        <v>0</v>
      </c>
      <c r="H21" s="177"/>
      <c r="I21" s="274">
        <f>'8 総表（入力無用）'!G7</f>
        <v>0</v>
      </c>
      <c r="J21" s="43"/>
    </row>
    <row r="22" spans="1:10" ht="22.25" customHeight="1">
      <c r="A22" s="367"/>
      <c r="B22" s="49" t="s">
        <v>9</v>
      </c>
      <c r="C22" s="372">
        <f>'1 概要'!C22</f>
        <v>0</v>
      </c>
      <c r="D22" s="373"/>
      <c r="E22" s="373"/>
      <c r="F22" s="374"/>
      <c r="G22" s="277">
        <f>'1 概要'!G22</f>
        <v>0</v>
      </c>
      <c r="H22" s="177"/>
      <c r="I22" s="274">
        <f>'8 総表（入力無用）'!G8</f>
        <v>0</v>
      </c>
      <c r="J22" s="43"/>
    </row>
    <row r="23" spans="1:10" ht="22.25" customHeight="1">
      <c r="A23" s="367"/>
      <c r="B23" s="49" t="s">
        <v>9</v>
      </c>
      <c r="C23" s="372">
        <f>'1 概要'!C23</f>
        <v>0</v>
      </c>
      <c r="D23" s="373"/>
      <c r="E23" s="373"/>
      <c r="F23" s="374"/>
      <c r="G23" s="277">
        <f>'1 概要'!G23</f>
        <v>0</v>
      </c>
      <c r="H23" s="177"/>
      <c r="I23" s="274">
        <f>'8 総表（入力無用）'!G9</f>
        <v>0</v>
      </c>
      <c r="J23" s="43"/>
    </row>
    <row r="24" spans="1:10" ht="22.25" customHeight="1">
      <c r="A24" s="367"/>
      <c r="B24" s="49" t="s">
        <v>9</v>
      </c>
      <c r="C24" s="372">
        <f>'1 概要'!C24</f>
        <v>0</v>
      </c>
      <c r="D24" s="373"/>
      <c r="E24" s="373"/>
      <c r="F24" s="374"/>
      <c r="G24" s="277">
        <f>'1 概要'!G24</f>
        <v>0</v>
      </c>
      <c r="H24" s="177"/>
      <c r="I24" s="274">
        <f>'8 総表（入力無用）'!G10</f>
        <v>0</v>
      </c>
      <c r="J24" s="43"/>
    </row>
    <row r="25" spans="1:10" ht="22.25" customHeight="1">
      <c r="A25" s="367"/>
      <c r="B25" s="49" t="s">
        <v>9</v>
      </c>
      <c r="C25" s="372">
        <f>'1 概要'!C25</f>
        <v>0</v>
      </c>
      <c r="D25" s="373"/>
      <c r="E25" s="373"/>
      <c r="F25" s="374"/>
      <c r="G25" s="277">
        <f>'1 概要'!G25</f>
        <v>0</v>
      </c>
      <c r="H25" s="177"/>
      <c r="I25" s="274">
        <f>'8 総表（入力無用）'!G11</f>
        <v>0</v>
      </c>
      <c r="J25" s="43"/>
    </row>
    <row r="26" spans="1:10" ht="22.25" customHeight="1">
      <c r="A26" s="368"/>
      <c r="B26" s="124" t="s">
        <v>9</v>
      </c>
      <c r="C26" s="381">
        <f>'1 概要'!C26</f>
        <v>0</v>
      </c>
      <c r="D26" s="382"/>
      <c r="E26" s="382"/>
      <c r="F26" s="383"/>
      <c r="G26" s="279">
        <f>'1 概要'!G26</f>
        <v>0</v>
      </c>
      <c r="H26" s="280"/>
      <c r="I26" s="274">
        <f>'8 総表（入力無用）'!G12</f>
        <v>0</v>
      </c>
      <c r="J26" s="43"/>
    </row>
    <row r="27" spans="1:10" ht="22.25" hidden="1" customHeight="1">
      <c r="A27" s="129" t="s">
        <v>72</v>
      </c>
      <c r="B27" s="48"/>
      <c r="C27" s="121"/>
      <c r="D27" s="122" t="s">
        <v>12</v>
      </c>
      <c r="E27" s="123" t="s">
        <v>13</v>
      </c>
      <c r="F27" s="126" t="s">
        <v>14</v>
      </c>
      <c r="G27" s="126" t="s">
        <v>15</v>
      </c>
      <c r="H27" s="126" t="s">
        <v>16</v>
      </c>
      <c r="I27" s="184" t="s">
        <v>17</v>
      </c>
    </row>
    <row r="28" spans="1:10" ht="22.25" hidden="1" customHeight="1">
      <c r="A28" s="47" t="s">
        <v>18</v>
      </c>
      <c r="B28" s="46" t="s">
        <v>19</v>
      </c>
      <c r="C28" s="45"/>
      <c r="D28" s="127">
        <f>'1 概要'!D28</f>
        <v>15000</v>
      </c>
      <c r="E28" s="127">
        <f>'1 概要'!E28</f>
        <v>1500000</v>
      </c>
      <c r="F28" s="128">
        <f>'1 概要'!F28</f>
        <v>320000</v>
      </c>
      <c r="G28" s="128">
        <f>'1 概要'!G28</f>
        <v>650000</v>
      </c>
      <c r="H28" s="128">
        <f>'1 概要'!H28</f>
        <v>300000</v>
      </c>
      <c r="I28" s="275">
        <f>'1 概要'!I28</f>
        <v>2785000</v>
      </c>
      <c r="J28" s="43"/>
    </row>
    <row r="29" spans="1:10" ht="22.25" hidden="1" customHeight="1">
      <c r="A29" s="76"/>
      <c r="B29" s="75" t="s">
        <v>81</v>
      </c>
      <c r="C29" s="91"/>
      <c r="D29" s="44">
        <f>SUM('8 総表（入力無用）'!$B$15:$B19)</f>
        <v>41000</v>
      </c>
      <c r="E29" s="44">
        <f>SUM('8 総表（入力無用）'!$C$15:$C$19)</f>
        <v>850000</v>
      </c>
      <c r="F29" s="44">
        <f>SUM('8 総表（入力無用）'!$D$15:$D$19)</f>
        <v>2800</v>
      </c>
      <c r="G29" s="44">
        <f>SUM('8 総表（入力無用）'!$E$15:$E$19)</f>
        <v>75000</v>
      </c>
      <c r="H29" s="44">
        <f>SUM('8 総表（入力無用）'!$F$15:$F$19)</f>
        <v>200000</v>
      </c>
      <c r="I29" s="188">
        <f>SUM('8 総表（入力無用）'!$G$15:$G$19)</f>
        <v>1168800</v>
      </c>
      <c r="J29" s="43"/>
    </row>
    <row r="30" spans="1:10" ht="22.25" hidden="1" customHeight="1">
      <c r="A30" s="47"/>
      <c r="B30" s="75" t="s">
        <v>82</v>
      </c>
      <c r="C30" s="45"/>
      <c r="D30" s="44">
        <f>'8 総表（入力無用）'!B$14</f>
        <v>0</v>
      </c>
      <c r="E30" s="44">
        <f>'8 総表（入力無用）'!C$14</f>
        <v>0</v>
      </c>
      <c r="F30" s="44">
        <f>'8 総表（入力無用）'!D$14</f>
        <v>0</v>
      </c>
      <c r="G30" s="44">
        <f>'8 総表（入力無用）'!E$14</f>
        <v>100000</v>
      </c>
      <c r="H30" s="44">
        <f>'8 総表（入力無用）'!F$14</f>
        <v>0</v>
      </c>
      <c r="I30" s="188">
        <f>'8 総表（入力無用）'!G$14</f>
        <v>100000</v>
      </c>
      <c r="J30" s="43"/>
    </row>
    <row r="31" spans="1:10" ht="22.25" customHeight="1">
      <c r="A31" s="76" t="s">
        <v>104</v>
      </c>
      <c r="B31" s="98"/>
      <c r="C31" s="97"/>
      <c r="D31" s="78"/>
      <c r="E31" s="78"/>
      <c r="F31" s="78"/>
      <c r="G31" s="78"/>
      <c r="H31" s="99"/>
      <c r="I31" s="276">
        <f>'1 概要'!I32</f>
        <v>0</v>
      </c>
      <c r="J31" s="43"/>
    </row>
    <row r="32" spans="1:10" ht="22.25" customHeight="1">
      <c r="A32" s="84" t="s">
        <v>105</v>
      </c>
      <c r="B32" s="282" t="b">
        <f>'1 概要'!B33</f>
        <v>0</v>
      </c>
      <c r="C32" s="74" t="s">
        <v>73</v>
      </c>
      <c r="D32" s="77"/>
      <c r="E32" s="78"/>
      <c r="F32" s="78"/>
      <c r="G32" s="78"/>
      <c r="H32" s="79" t="s">
        <v>20</v>
      </c>
      <c r="I32" s="80"/>
      <c r="J32" s="43"/>
    </row>
    <row r="33" spans="1:9" ht="20" customHeight="1">
      <c r="A33" s="104"/>
      <c r="B33" s="281" t="b">
        <f>'1 概要'!B34</f>
        <v>0</v>
      </c>
      <c r="C33" s="2" t="s">
        <v>74</v>
      </c>
      <c r="I33" s="85"/>
    </row>
    <row r="34" spans="1:9" ht="20" customHeight="1">
      <c r="A34" s="104"/>
      <c r="B34" s="281" t="b">
        <f>'1 概要'!B35</f>
        <v>0</v>
      </c>
      <c r="C34" s="2" t="s">
        <v>75</v>
      </c>
      <c r="I34" s="85"/>
    </row>
    <row r="35" spans="1:9" ht="20" customHeight="1">
      <c r="A35" s="104"/>
      <c r="B35" s="281" t="b">
        <f>'1 概要'!B36</f>
        <v>0</v>
      </c>
      <c r="C35" s="2" t="s">
        <v>76</v>
      </c>
      <c r="I35" s="85"/>
    </row>
    <row r="36" spans="1:9" ht="20" customHeight="1">
      <c r="A36" s="104"/>
      <c r="B36" s="281" t="b">
        <f>'1 概要'!B37</f>
        <v>0</v>
      </c>
      <c r="C36" s="2" t="s">
        <v>77</v>
      </c>
      <c r="I36" s="85"/>
    </row>
    <row r="37" spans="1:9" ht="20" customHeight="1">
      <c r="A37" s="105"/>
      <c r="B37" s="281" t="b">
        <f>'1 概要'!B38</f>
        <v>0</v>
      </c>
      <c r="C37" s="88" t="s">
        <v>78</v>
      </c>
      <c r="D37" s="83"/>
      <c r="E37" s="83"/>
      <c r="F37" s="83"/>
      <c r="G37" s="83"/>
      <c r="H37" s="83"/>
      <c r="I37" s="86"/>
    </row>
    <row r="38" spans="1:9" ht="20" customHeight="1">
      <c r="A38" s="106" t="s">
        <v>106</v>
      </c>
      <c r="B38" s="375" t="str">
        <f>'1 概要'!B39</f>
        <v>202X年　月　日～　202X年　月　日</v>
      </c>
      <c r="C38" s="376"/>
      <c r="D38" s="376"/>
      <c r="E38" s="81"/>
      <c r="F38" s="81"/>
      <c r="G38" s="81"/>
      <c r="H38" s="81"/>
      <c r="I38" s="89"/>
    </row>
    <row r="39" spans="1:9" ht="20" customHeight="1">
      <c r="A39" s="90" t="s">
        <v>107</v>
      </c>
      <c r="B39" s="375">
        <f>'1 概要'!B40</f>
        <v>0</v>
      </c>
      <c r="C39" s="376"/>
      <c r="D39" s="376"/>
      <c r="E39" s="376"/>
      <c r="F39" s="376"/>
      <c r="G39" s="376"/>
      <c r="H39" s="376"/>
      <c r="I39" s="377"/>
    </row>
    <row r="40" spans="1:9" ht="20" hidden="1" customHeight="1">
      <c r="A40" s="107"/>
      <c r="B40" s="298"/>
      <c r="C40" s="82"/>
      <c r="D40" s="74"/>
      <c r="E40" s="74"/>
      <c r="F40" s="74"/>
      <c r="G40" s="74"/>
      <c r="H40" s="74"/>
      <c r="I40" s="112"/>
    </row>
    <row r="41" spans="1:9" ht="20" hidden="1" customHeight="1">
      <c r="A41" s="108"/>
      <c r="B41" s="281" t="b">
        <v>0</v>
      </c>
      <c r="C41" s="114"/>
      <c r="D41" s="88"/>
      <c r="E41" s="88"/>
      <c r="F41" s="88"/>
      <c r="G41" s="88"/>
      <c r="H41" s="88"/>
      <c r="I41" s="113"/>
    </row>
    <row r="42" spans="1:9" s="43" customFormat="1" ht="40" hidden="1" customHeight="1">
      <c r="A42" s="109" t="s">
        <v>100</v>
      </c>
      <c r="B42" s="378"/>
      <c r="C42" s="379"/>
      <c r="D42" s="379"/>
      <c r="E42" s="379"/>
      <c r="F42" s="379"/>
      <c r="G42" s="379"/>
      <c r="H42" s="379"/>
      <c r="I42" s="380"/>
    </row>
    <row r="43" spans="1:9" s="43" customFormat="1" ht="18" customHeight="1">
      <c r="A43" s="115" t="s">
        <v>103</v>
      </c>
      <c r="B43" s="110"/>
      <c r="C43" s="110"/>
      <c r="D43" s="110"/>
      <c r="E43" s="110"/>
      <c r="F43" s="110"/>
      <c r="G43" s="110"/>
      <c r="H43" s="110"/>
      <c r="I43" s="111"/>
    </row>
    <row r="44" spans="1:9" ht="102" customHeight="1">
      <c r="A44" s="283" t="s">
        <v>147</v>
      </c>
      <c r="B44" s="365">
        <f>'9 計画の概要（配分額決定後）'!B3</f>
        <v>0</v>
      </c>
      <c r="C44" s="365"/>
      <c r="D44" s="365"/>
      <c r="E44" s="365"/>
      <c r="F44" s="365"/>
      <c r="G44" s="365"/>
      <c r="H44" s="365"/>
      <c r="I44" s="365"/>
    </row>
  </sheetData>
  <sheetProtection sheet="1" formatCells="0" formatRows="0"/>
  <mergeCells count="20">
    <mergeCell ref="A3:I5"/>
    <mergeCell ref="C12:I12"/>
    <mergeCell ref="C13:I13"/>
    <mergeCell ref="C15:F15"/>
    <mergeCell ref="G15:H15"/>
    <mergeCell ref="B44:I44"/>
    <mergeCell ref="A16:A26"/>
    <mergeCell ref="C17:F17"/>
    <mergeCell ref="C18:F18"/>
    <mergeCell ref="C19:F19"/>
    <mergeCell ref="C20:F20"/>
    <mergeCell ref="B38:D38"/>
    <mergeCell ref="B39:I39"/>
    <mergeCell ref="B42:I42"/>
    <mergeCell ref="C21:F21"/>
    <mergeCell ref="C22:F22"/>
    <mergeCell ref="C23:F23"/>
    <mergeCell ref="C24:F24"/>
    <mergeCell ref="C25:F25"/>
    <mergeCell ref="C26:F26"/>
  </mergeCells>
  <dataValidations count="1">
    <dataValidation allowBlank="1" showInputMessage="1" showErrorMessage="1" sqref="B17:C26" xr:uid="{F1B3BF8A-C722-CB40-B11E-7F0BC922D248}"/>
  </dataValidations>
  <pageMargins left="1" right="1" top="1" bottom="1" header="0.5" footer="0.5"/>
  <pageSetup paperSize="8" orientation="portrait" r:id="rId1"/>
  <headerFooter>
    <oddFooter>&amp;C&amp;"Helvetica Neue,Regular"&amp;12&amp;K000000&amp;P</oddFoot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C208-7B83-734C-905D-DF797D5891D5}">
  <sheetPr>
    <pageSetUpPr fitToPage="1"/>
  </sheetPr>
  <dimension ref="A1:K18"/>
  <sheetViews>
    <sheetView workbookViewId="0">
      <selection activeCell="E11" sqref="E11"/>
    </sheetView>
  </sheetViews>
  <sheetFormatPr baseColWidth="10" defaultColWidth="11.5703125" defaultRowHeight="20"/>
  <cols>
    <col min="1" max="1" width="23.28515625" style="6" customWidth="1"/>
    <col min="2" max="2" width="45.5703125" style="3" customWidth="1"/>
    <col min="3" max="3" width="13.28515625" customWidth="1"/>
    <col min="4" max="4" width="20.7109375" customWidth="1"/>
    <col min="5" max="5" width="32.28515625" customWidth="1"/>
    <col min="6" max="6" width="20.7109375" customWidth="1"/>
    <col min="9" max="9" width="15.42578125" customWidth="1"/>
    <col min="10" max="10" width="18.42578125" customWidth="1"/>
  </cols>
  <sheetData>
    <row r="1" spans="1:11">
      <c r="A1" s="21" t="s">
        <v>88</v>
      </c>
      <c r="B1" s="119" t="s">
        <v>101</v>
      </c>
      <c r="F1" s="19"/>
      <c r="G1" s="26" t="s">
        <v>21</v>
      </c>
    </row>
    <row r="2" spans="1:11" s="5" customFormat="1">
      <c r="A2" s="13"/>
      <c r="B2" s="14" t="s">
        <v>83</v>
      </c>
      <c r="C2" s="14" t="s">
        <v>22</v>
      </c>
      <c r="D2" s="14" t="s">
        <v>3</v>
      </c>
      <c r="E2" s="14" t="s">
        <v>23</v>
      </c>
      <c r="F2" s="20" t="s">
        <v>24</v>
      </c>
      <c r="G2" s="14" t="s">
        <v>2</v>
      </c>
      <c r="H2" s="14" t="s">
        <v>22</v>
      </c>
      <c r="I2" s="14" t="s">
        <v>3</v>
      </c>
      <c r="J2" s="14" t="s">
        <v>23</v>
      </c>
      <c r="K2" s="14" t="s">
        <v>24</v>
      </c>
    </row>
    <row r="3" spans="1:11" s="3" customFormat="1">
      <c r="A3" s="4" t="s">
        <v>25</v>
      </c>
      <c r="B3" s="32">
        <f>'1 概要'!C15</f>
        <v>0</v>
      </c>
      <c r="C3" s="33"/>
      <c r="D3" s="222">
        <f>'1 概要'!G15</f>
        <v>0</v>
      </c>
      <c r="E3" s="30"/>
      <c r="F3" s="30"/>
      <c r="G3" s="23"/>
      <c r="H3" s="23"/>
      <c r="I3" s="23"/>
      <c r="J3" s="23"/>
      <c r="K3" s="23"/>
    </row>
    <row r="4" spans="1:11" s="3" customFormat="1">
      <c r="A4" s="15" t="s">
        <v>26</v>
      </c>
      <c r="B4" s="41"/>
      <c r="C4" s="33"/>
      <c r="D4" s="33"/>
      <c r="E4" s="33"/>
      <c r="F4" s="30"/>
      <c r="G4" s="41"/>
      <c r="H4" s="41"/>
      <c r="I4" s="41"/>
      <c r="J4" s="41"/>
      <c r="K4" s="41"/>
    </row>
    <row r="5" spans="1:11" s="3" customFormat="1">
      <c r="A5" s="15"/>
      <c r="C5" s="33"/>
      <c r="D5" s="33"/>
      <c r="E5" s="33"/>
      <c r="F5" s="30"/>
      <c r="G5" s="41"/>
      <c r="H5" s="41"/>
      <c r="I5" s="41"/>
      <c r="J5" s="41"/>
      <c r="K5" s="41"/>
    </row>
    <row r="6" spans="1:11" s="3" customFormat="1">
      <c r="A6" s="4" t="s">
        <v>7</v>
      </c>
      <c r="B6" s="221" t="str">
        <f>'1 概要'!C17</f>
        <v>逢坂大学・理学部物理学科</v>
      </c>
      <c r="C6" s="40" t="s">
        <v>108</v>
      </c>
      <c r="D6" s="223" t="str">
        <f>'1 概要'!G17</f>
        <v>湯川秀樹</v>
      </c>
      <c r="E6" s="35" t="s">
        <v>111</v>
      </c>
      <c r="F6" s="39" t="s">
        <v>114</v>
      </c>
      <c r="G6" s="131" t="s">
        <v>117</v>
      </c>
      <c r="H6" s="131" t="s">
        <v>118</v>
      </c>
      <c r="I6" s="131" t="s">
        <v>123</v>
      </c>
      <c r="J6" s="35" t="s">
        <v>125</v>
      </c>
      <c r="K6" s="131" t="s">
        <v>126</v>
      </c>
    </row>
    <row r="7" spans="1:11">
      <c r="A7" s="4" t="s">
        <v>9</v>
      </c>
      <c r="B7" s="221" t="str">
        <f>'1 概要'!C18</f>
        <v>江戸理科大学・千葉分室</v>
      </c>
      <c r="C7" s="40" t="s">
        <v>109</v>
      </c>
      <c r="D7" s="223" t="str">
        <f>'1 概要'!G18</f>
        <v>朝永振一郎</v>
      </c>
      <c r="E7" s="130" t="s">
        <v>112</v>
      </c>
      <c r="F7" s="39" t="s">
        <v>115</v>
      </c>
      <c r="G7" s="38" t="s">
        <v>119</v>
      </c>
      <c r="H7" s="38" t="s">
        <v>120</v>
      </c>
      <c r="I7" s="38" t="s">
        <v>124</v>
      </c>
      <c r="J7" s="37"/>
      <c r="K7" s="37"/>
    </row>
    <row r="8" spans="1:11">
      <c r="A8" s="4" t="s">
        <v>9</v>
      </c>
      <c r="B8" s="221" t="str">
        <f>'1 概要'!C19</f>
        <v>市俄古大学・増える実研究所</v>
      </c>
      <c r="C8" s="40" t="s">
        <v>110</v>
      </c>
      <c r="D8" s="223" t="str">
        <f>'1 概要'!G19</f>
        <v>南部陽一郎</v>
      </c>
      <c r="E8" s="130" t="s">
        <v>113</v>
      </c>
      <c r="F8" s="39" t="s">
        <v>116</v>
      </c>
      <c r="G8" s="38" t="s">
        <v>121</v>
      </c>
      <c r="H8" s="38" t="s">
        <v>122</v>
      </c>
      <c r="I8" s="37"/>
      <c r="J8" s="37"/>
      <c r="K8" s="37"/>
    </row>
    <row r="9" spans="1:11">
      <c r="A9" s="4" t="s">
        <v>9</v>
      </c>
      <c r="B9" s="221">
        <f>'1 概要'!C20</f>
        <v>0</v>
      </c>
      <c r="C9" s="40"/>
      <c r="D9" s="223">
        <f>'1 概要'!G20</f>
        <v>0</v>
      </c>
      <c r="E9" s="37"/>
      <c r="F9" s="36"/>
      <c r="G9" s="37"/>
      <c r="H9" s="37"/>
      <c r="I9" s="37"/>
      <c r="J9" s="37"/>
      <c r="K9" s="37"/>
    </row>
    <row r="10" spans="1:11">
      <c r="A10" s="4" t="s">
        <v>9</v>
      </c>
      <c r="B10" s="221">
        <f>'1 概要'!C21</f>
        <v>0</v>
      </c>
      <c r="C10" s="34"/>
      <c r="D10" s="223">
        <f>'1 概要'!G21</f>
        <v>0</v>
      </c>
      <c r="E10" s="37"/>
      <c r="F10" s="39"/>
      <c r="G10" s="37"/>
      <c r="H10" s="37"/>
      <c r="I10" s="37"/>
      <c r="J10" s="37"/>
      <c r="K10" s="37"/>
    </row>
    <row r="11" spans="1:11">
      <c r="A11" s="4" t="s">
        <v>9</v>
      </c>
      <c r="B11" s="221">
        <f>'1 概要'!C22</f>
        <v>0</v>
      </c>
      <c r="C11" s="34"/>
      <c r="D11" s="223">
        <f>'1 概要'!G22</f>
        <v>0</v>
      </c>
      <c r="E11" s="37"/>
      <c r="F11" s="36"/>
      <c r="G11" s="37"/>
      <c r="H11" s="37"/>
      <c r="I11" s="37"/>
      <c r="J11" s="37"/>
      <c r="K11" s="37"/>
    </row>
    <row r="12" spans="1:11">
      <c r="A12" s="4" t="s">
        <v>9</v>
      </c>
      <c r="B12" s="221">
        <f>'1 概要'!C23</f>
        <v>0</v>
      </c>
      <c r="C12" s="34"/>
      <c r="D12" s="223">
        <f>'1 概要'!G23</f>
        <v>0</v>
      </c>
      <c r="E12" s="38"/>
      <c r="F12" s="36"/>
      <c r="G12" s="37"/>
      <c r="H12" s="37"/>
      <c r="I12" s="37"/>
      <c r="J12" s="37"/>
      <c r="K12" s="37"/>
    </row>
    <row r="13" spans="1:11">
      <c r="A13" s="4" t="s">
        <v>9</v>
      </c>
      <c r="B13" s="221">
        <f>'1 概要'!C24</f>
        <v>0</v>
      </c>
      <c r="C13" s="34"/>
      <c r="D13" s="223">
        <f>'1 概要'!G24</f>
        <v>0</v>
      </c>
      <c r="E13" s="37"/>
      <c r="F13" s="36"/>
      <c r="G13" s="37"/>
      <c r="H13" s="37"/>
      <c r="I13" s="37"/>
      <c r="J13" s="37"/>
      <c r="K13" s="37"/>
    </row>
    <row r="14" spans="1:11">
      <c r="A14" s="4" t="s">
        <v>9</v>
      </c>
      <c r="B14" s="221">
        <f>'1 概要'!C25</f>
        <v>0</v>
      </c>
      <c r="C14" s="34"/>
      <c r="D14" s="223">
        <f>'1 概要'!G25</f>
        <v>0</v>
      </c>
      <c r="E14" s="37"/>
      <c r="F14" s="36"/>
      <c r="G14" s="37"/>
      <c r="H14" s="37"/>
      <c r="I14" s="37"/>
      <c r="J14" s="37"/>
      <c r="K14" s="37"/>
    </row>
    <row r="15" spans="1:11">
      <c r="A15" s="4" t="s">
        <v>9</v>
      </c>
      <c r="B15" s="221">
        <f>'1 概要'!C26</f>
        <v>0</v>
      </c>
      <c r="C15" s="34"/>
      <c r="D15" s="223">
        <f>'1 概要'!G26</f>
        <v>0</v>
      </c>
      <c r="E15" s="37"/>
      <c r="F15" s="36"/>
      <c r="G15" s="37"/>
      <c r="H15" s="37"/>
      <c r="I15" s="37"/>
      <c r="J15" s="37"/>
      <c r="K15" s="37"/>
    </row>
    <row r="16" spans="1:11">
      <c r="E16" s="37"/>
      <c r="F16" s="36"/>
    </row>
    <row r="17" spans="1:6">
      <c r="A17" s="4"/>
      <c r="B17" s="22" t="s">
        <v>27</v>
      </c>
      <c r="F17" s="19"/>
    </row>
    <row r="18" spans="1:6">
      <c r="A18" s="15"/>
      <c r="B18" s="22" t="s">
        <v>28</v>
      </c>
    </row>
  </sheetData>
  <sheetProtection sheet="1" formatCells="0" formatRows="0"/>
  <phoneticPr fontId="4"/>
  <hyperlinks>
    <hyperlink ref="E6" r:id="rId1" xr:uid="{96D06C6E-8E59-F446-A9B6-D7F892E34098}"/>
    <hyperlink ref="E7" r:id="rId2" xr:uid="{125770EB-C919-3A40-A469-73AF5C065647}"/>
    <hyperlink ref="E8" r:id="rId3" xr:uid="{0C3D70B5-4FDD-0141-B3E9-675A3960515E}"/>
    <hyperlink ref="J6" r:id="rId4" xr:uid="{86E83CD6-7999-2A4F-94AC-9B2CE691A4F1}"/>
  </hyperlinks>
  <pageMargins left="0.7" right="0.7" top="0.75" bottom="0.75" header="0.3" footer="0.3"/>
  <pageSetup paperSize="9" scale="44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BA2E-0B0E-CC48-AC7D-634B64BF3E05}">
  <sheetPr>
    <pageSetUpPr fitToPage="1"/>
  </sheetPr>
  <dimension ref="A1:X29"/>
  <sheetViews>
    <sheetView zoomScale="94" workbookViewId="0">
      <pane xSplit="6" ySplit="2" topLeftCell="G3" activePane="bottomRight" state="frozen"/>
      <selection pane="topRight"/>
      <selection pane="bottomLeft" activeCell="D8" sqref="D8"/>
      <selection pane="bottomRight" activeCell="L23" sqref="L23"/>
    </sheetView>
  </sheetViews>
  <sheetFormatPr baseColWidth="10" defaultColWidth="9.7109375" defaultRowHeight="20"/>
  <cols>
    <col min="1" max="1" width="28.28515625" style="8" customWidth="1"/>
    <col min="2" max="2" width="9.7109375" style="8"/>
    <col min="3" max="3" width="9.7109375" style="8" customWidth="1"/>
    <col min="4" max="7" width="10.5703125" style="8" customWidth="1"/>
    <col min="8" max="12" width="9.7109375" style="8"/>
    <col min="13" max="24" width="10.5703125" style="8" customWidth="1"/>
    <col min="25" max="16384" width="9.7109375" style="8"/>
  </cols>
  <sheetData>
    <row r="1" spans="1:24" ht="20" customHeight="1">
      <c r="A1" s="7" t="s">
        <v>89</v>
      </c>
      <c r="C1" s="8" t="s">
        <v>29</v>
      </c>
      <c r="D1" s="24"/>
      <c r="E1" s="24"/>
      <c r="F1" s="132"/>
      <c r="G1" s="250" t="s">
        <v>30</v>
      </c>
      <c r="H1" s="133"/>
      <c r="I1" s="133"/>
      <c r="J1" s="133"/>
      <c r="K1" s="133"/>
      <c r="L1" s="134"/>
      <c r="M1" s="8" t="s">
        <v>31</v>
      </c>
      <c r="P1" s="22" t="s">
        <v>32</v>
      </c>
    </row>
    <row r="2" spans="1:24" s="9" customFormat="1" ht="21">
      <c r="A2" s="9" t="s">
        <v>33</v>
      </c>
      <c r="B2" s="10" t="s">
        <v>34</v>
      </c>
      <c r="C2" s="10" t="s">
        <v>35</v>
      </c>
      <c r="D2" s="16" t="s">
        <v>36</v>
      </c>
      <c r="E2" s="16" t="s">
        <v>37</v>
      </c>
      <c r="F2" s="228" t="s">
        <v>38</v>
      </c>
      <c r="G2" s="246" t="s">
        <v>99</v>
      </c>
      <c r="H2" s="247" t="s">
        <v>39</v>
      </c>
      <c r="I2" s="247" t="s">
        <v>40</v>
      </c>
      <c r="J2" s="247" t="s">
        <v>41</v>
      </c>
      <c r="K2" s="247" t="s">
        <v>42</v>
      </c>
      <c r="L2" s="247" t="s">
        <v>43</v>
      </c>
      <c r="M2" s="226" t="str">
        <f>'1 概要'!G17</f>
        <v>湯川秀樹</v>
      </c>
      <c r="N2" s="227" t="str">
        <f>'1 概要'!G18</f>
        <v>朝永振一郎</v>
      </c>
      <c r="O2" s="227" t="str">
        <f>'1 概要'!G19</f>
        <v>南部陽一郎</v>
      </c>
      <c r="P2" s="227">
        <f>'1 概要'!G20</f>
        <v>0</v>
      </c>
      <c r="Q2" s="227">
        <f>'1 概要'!G21</f>
        <v>0</v>
      </c>
      <c r="R2" s="227">
        <f>'1 概要'!G22</f>
        <v>0</v>
      </c>
      <c r="S2" s="227">
        <f>'1 概要'!G23</f>
        <v>0</v>
      </c>
      <c r="T2" s="227">
        <f>'1 概要'!G24</f>
        <v>0</v>
      </c>
      <c r="U2" s="227">
        <f>'1 概要'!G25</f>
        <v>0</v>
      </c>
      <c r="V2" s="227">
        <f>'1 概要'!G26</f>
        <v>0</v>
      </c>
    </row>
    <row r="3" spans="1:24">
      <c r="A3" s="233" t="s">
        <v>44</v>
      </c>
      <c r="B3" s="233">
        <v>5</v>
      </c>
      <c r="C3" s="234">
        <v>3000</v>
      </c>
      <c r="D3" s="229">
        <f>B3*C3</f>
        <v>15000</v>
      </c>
      <c r="E3" s="229">
        <f>SUM(F3:L3)</f>
        <v>15000</v>
      </c>
      <c r="F3" s="230">
        <f>SUM(M3:X3)</f>
        <v>15000</v>
      </c>
      <c r="G3" s="235"/>
      <c r="H3" s="236"/>
      <c r="I3" s="236"/>
      <c r="J3" s="236"/>
      <c r="K3" s="236"/>
      <c r="L3" s="237"/>
      <c r="M3" s="238">
        <v>1000</v>
      </c>
      <c r="N3" s="238">
        <v>2000</v>
      </c>
      <c r="O3" s="238">
        <v>12000</v>
      </c>
      <c r="P3" s="238"/>
      <c r="Q3" s="238"/>
      <c r="R3" s="238"/>
      <c r="S3" s="238"/>
      <c r="T3" s="238"/>
      <c r="U3" s="238"/>
      <c r="V3" s="238"/>
      <c r="W3" s="116"/>
      <c r="X3" s="116"/>
    </row>
    <row r="4" spans="1:24">
      <c r="A4" s="233" t="s">
        <v>45</v>
      </c>
      <c r="B4" s="233">
        <v>10</v>
      </c>
      <c r="C4" s="234">
        <v>100</v>
      </c>
      <c r="D4" s="229">
        <f>B4*C4</f>
        <v>1000</v>
      </c>
      <c r="E4" s="229">
        <f t="shared" ref="E4:E22" si="0">SUM(F4:L4)</f>
        <v>1000</v>
      </c>
      <c r="F4" s="230">
        <f t="shared" ref="F4:F22" si="1">SUM(M4:X4)</f>
        <v>0</v>
      </c>
      <c r="G4" s="235"/>
      <c r="H4" s="236">
        <v>1000</v>
      </c>
      <c r="I4" s="236"/>
      <c r="J4" s="236"/>
      <c r="K4" s="236"/>
      <c r="L4" s="237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116"/>
      <c r="X4" s="116"/>
    </row>
    <row r="5" spans="1:24">
      <c r="A5" s="233" t="s">
        <v>46</v>
      </c>
      <c r="B5" s="233">
        <v>2</v>
      </c>
      <c r="C5" s="234">
        <v>20000</v>
      </c>
      <c r="D5" s="229">
        <f t="shared" ref="D5:D22" si="2">B5*C5</f>
        <v>40000</v>
      </c>
      <c r="E5" s="229">
        <f t="shared" si="0"/>
        <v>40000</v>
      </c>
      <c r="F5" s="230">
        <f t="shared" si="1"/>
        <v>0</v>
      </c>
      <c r="G5" s="235"/>
      <c r="H5" s="236"/>
      <c r="I5" s="236">
        <v>10000</v>
      </c>
      <c r="J5" s="236">
        <v>13000</v>
      </c>
      <c r="K5" s="236">
        <v>17000</v>
      </c>
      <c r="L5" s="237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116"/>
      <c r="X5" s="116"/>
    </row>
    <row r="6" spans="1:24">
      <c r="A6" s="233"/>
      <c r="B6" s="233"/>
      <c r="C6" s="234"/>
      <c r="D6" s="229">
        <f t="shared" si="2"/>
        <v>0</v>
      </c>
      <c r="E6" s="229">
        <f t="shared" si="0"/>
        <v>0</v>
      </c>
      <c r="F6" s="230">
        <f t="shared" si="1"/>
        <v>0</v>
      </c>
      <c r="G6" s="235"/>
      <c r="H6" s="236"/>
      <c r="I6" s="236"/>
      <c r="J6" s="236"/>
      <c r="K6" s="236"/>
      <c r="L6" s="237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116"/>
      <c r="X6" s="116"/>
    </row>
    <row r="7" spans="1:24">
      <c r="A7" s="233"/>
      <c r="B7" s="233"/>
      <c r="C7" s="234"/>
      <c r="D7" s="229">
        <f t="shared" si="2"/>
        <v>0</v>
      </c>
      <c r="E7" s="229">
        <f t="shared" si="0"/>
        <v>0</v>
      </c>
      <c r="F7" s="230">
        <f t="shared" si="1"/>
        <v>0</v>
      </c>
      <c r="G7" s="235"/>
      <c r="H7" s="236"/>
      <c r="I7" s="236"/>
      <c r="J7" s="236"/>
      <c r="K7" s="236"/>
      <c r="L7" s="237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116"/>
      <c r="X7" s="116"/>
    </row>
    <row r="8" spans="1:24">
      <c r="A8" s="233"/>
      <c r="B8" s="233"/>
      <c r="C8" s="234"/>
      <c r="D8" s="229">
        <f t="shared" si="2"/>
        <v>0</v>
      </c>
      <c r="E8" s="229">
        <f t="shared" si="0"/>
        <v>0</v>
      </c>
      <c r="F8" s="230">
        <f t="shared" si="1"/>
        <v>0</v>
      </c>
      <c r="G8" s="235"/>
      <c r="H8" s="236"/>
      <c r="I8" s="236"/>
      <c r="J8" s="236"/>
      <c r="K8" s="236"/>
      <c r="L8" s="237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116"/>
      <c r="X8" s="116"/>
    </row>
    <row r="9" spans="1:24">
      <c r="A9" s="233"/>
      <c r="B9" s="233"/>
      <c r="C9" s="234"/>
      <c r="D9" s="229">
        <f>B9*C9</f>
        <v>0</v>
      </c>
      <c r="E9" s="229">
        <f t="shared" si="0"/>
        <v>0</v>
      </c>
      <c r="F9" s="230">
        <f t="shared" si="1"/>
        <v>0</v>
      </c>
      <c r="G9" s="235"/>
      <c r="H9" s="236"/>
      <c r="I9" s="236"/>
      <c r="J9" s="236"/>
      <c r="K9" s="236"/>
      <c r="L9" s="237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116"/>
      <c r="X9" s="116"/>
    </row>
    <row r="10" spans="1:24">
      <c r="A10" s="233"/>
      <c r="B10" s="233"/>
      <c r="C10" s="234"/>
      <c r="D10" s="229">
        <f t="shared" si="2"/>
        <v>0</v>
      </c>
      <c r="E10" s="229">
        <f t="shared" si="0"/>
        <v>0</v>
      </c>
      <c r="F10" s="230">
        <f t="shared" si="1"/>
        <v>0</v>
      </c>
      <c r="G10" s="235"/>
      <c r="H10" s="236"/>
      <c r="I10" s="236"/>
      <c r="J10" s="236"/>
      <c r="K10" s="236"/>
      <c r="L10" s="237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116"/>
      <c r="X10" s="116"/>
    </row>
    <row r="11" spans="1:24">
      <c r="A11" s="233"/>
      <c r="B11" s="233"/>
      <c r="C11" s="234"/>
      <c r="D11" s="229">
        <f t="shared" si="2"/>
        <v>0</v>
      </c>
      <c r="E11" s="229">
        <f t="shared" si="0"/>
        <v>0</v>
      </c>
      <c r="F11" s="230">
        <f t="shared" si="1"/>
        <v>0</v>
      </c>
      <c r="G11" s="235"/>
      <c r="H11" s="236"/>
      <c r="I11" s="236"/>
      <c r="J11" s="236"/>
      <c r="K11" s="236"/>
      <c r="L11" s="237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16"/>
      <c r="X11" s="116"/>
    </row>
    <row r="12" spans="1:24">
      <c r="A12" s="233"/>
      <c r="B12" s="233"/>
      <c r="C12" s="234"/>
      <c r="D12" s="229">
        <f t="shared" si="2"/>
        <v>0</v>
      </c>
      <c r="E12" s="229">
        <f t="shared" si="0"/>
        <v>0</v>
      </c>
      <c r="F12" s="230">
        <f t="shared" si="1"/>
        <v>0</v>
      </c>
      <c r="G12" s="235"/>
      <c r="H12" s="236"/>
      <c r="I12" s="236"/>
      <c r="J12" s="236"/>
      <c r="K12" s="236"/>
      <c r="L12" s="237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116"/>
      <c r="X12" s="116"/>
    </row>
    <row r="13" spans="1:24">
      <c r="A13" s="233"/>
      <c r="B13" s="233"/>
      <c r="C13" s="234"/>
      <c r="D13" s="229">
        <f t="shared" si="2"/>
        <v>0</v>
      </c>
      <c r="E13" s="229">
        <f t="shared" si="0"/>
        <v>0</v>
      </c>
      <c r="F13" s="230">
        <f t="shared" si="1"/>
        <v>0</v>
      </c>
      <c r="G13" s="235"/>
      <c r="H13" s="236"/>
      <c r="I13" s="236"/>
      <c r="J13" s="236"/>
      <c r="K13" s="236"/>
      <c r="L13" s="237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116"/>
      <c r="X13" s="116"/>
    </row>
    <row r="14" spans="1:24">
      <c r="A14" s="233"/>
      <c r="B14" s="233"/>
      <c r="C14" s="234"/>
      <c r="D14" s="229">
        <f t="shared" si="2"/>
        <v>0</v>
      </c>
      <c r="E14" s="229">
        <f t="shared" si="0"/>
        <v>0</v>
      </c>
      <c r="F14" s="230">
        <f t="shared" si="1"/>
        <v>0</v>
      </c>
      <c r="G14" s="235"/>
      <c r="H14" s="236"/>
      <c r="I14" s="236"/>
      <c r="J14" s="236"/>
      <c r="K14" s="236"/>
      <c r="L14" s="237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116"/>
      <c r="X14" s="116"/>
    </row>
    <row r="15" spans="1:24">
      <c r="A15" s="233"/>
      <c r="B15" s="233"/>
      <c r="C15" s="234"/>
      <c r="D15" s="229">
        <f t="shared" si="2"/>
        <v>0</v>
      </c>
      <c r="E15" s="229">
        <f t="shared" si="0"/>
        <v>0</v>
      </c>
      <c r="F15" s="230">
        <f t="shared" si="1"/>
        <v>0</v>
      </c>
      <c r="G15" s="235"/>
      <c r="H15" s="236"/>
      <c r="I15" s="236"/>
      <c r="J15" s="236"/>
      <c r="K15" s="236"/>
      <c r="L15" s="237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116"/>
      <c r="X15" s="116"/>
    </row>
    <row r="16" spans="1:24">
      <c r="A16" s="233"/>
      <c r="B16" s="233"/>
      <c r="C16" s="234"/>
      <c r="D16" s="229">
        <f t="shared" si="2"/>
        <v>0</v>
      </c>
      <c r="E16" s="229">
        <f t="shared" si="0"/>
        <v>0</v>
      </c>
      <c r="F16" s="230">
        <f t="shared" si="1"/>
        <v>0</v>
      </c>
      <c r="G16" s="235"/>
      <c r="H16" s="236"/>
      <c r="I16" s="236"/>
      <c r="J16" s="236"/>
      <c r="K16" s="236"/>
      <c r="L16" s="237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116"/>
      <c r="X16" s="116"/>
    </row>
    <row r="17" spans="1:24">
      <c r="A17" s="233"/>
      <c r="B17" s="233"/>
      <c r="C17" s="234"/>
      <c r="D17" s="229">
        <f t="shared" si="2"/>
        <v>0</v>
      </c>
      <c r="E17" s="229">
        <f t="shared" si="0"/>
        <v>0</v>
      </c>
      <c r="F17" s="230">
        <f t="shared" si="1"/>
        <v>0</v>
      </c>
      <c r="G17" s="235"/>
      <c r="H17" s="236"/>
      <c r="I17" s="236"/>
      <c r="J17" s="236"/>
      <c r="K17" s="236"/>
      <c r="L17" s="237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116"/>
      <c r="X17" s="116"/>
    </row>
    <row r="18" spans="1:24">
      <c r="A18" s="233"/>
      <c r="B18" s="233"/>
      <c r="C18" s="234"/>
      <c r="D18" s="229">
        <f t="shared" si="2"/>
        <v>0</v>
      </c>
      <c r="E18" s="229">
        <f t="shared" si="0"/>
        <v>0</v>
      </c>
      <c r="F18" s="230">
        <f t="shared" si="1"/>
        <v>0</v>
      </c>
      <c r="G18" s="235"/>
      <c r="H18" s="236"/>
      <c r="I18" s="236"/>
      <c r="J18" s="236"/>
      <c r="K18" s="236"/>
      <c r="L18" s="237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116"/>
      <c r="X18" s="116"/>
    </row>
    <row r="19" spans="1:24">
      <c r="A19" s="233"/>
      <c r="B19" s="233"/>
      <c r="C19" s="234"/>
      <c r="D19" s="229">
        <f t="shared" si="2"/>
        <v>0</v>
      </c>
      <c r="E19" s="229">
        <f t="shared" si="0"/>
        <v>0</v>
      </c>
      <c r="F19" s="230">
        <f t="shared" si="1"/>
        <v>0</v>
      </c>
      <c r="G19" s="235"/>
      <c r="H19" s="236"/>
      <c r="I19" s="236"/>
      <c r="J19" s="236"/>
      <c r="K19" s="236"/>
      <c r="L19" s="237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116"/>
      <c r="X19" s="116"/>
    </row>
    <row r="20" spans="1:24">
      <c r="A20" s="233"/>
      <c r="B20" s="233"/>
      <c r="C20" s="234"/>
      <c r="D20" s="229">
        <f t="shared" si="2"/>
        <v>0</v>
      </c>
      <c r="E20" s="229">
        <f t="shared" si="0"/>
        <v>0</v>
      </c>
      <c r="F20" s="230">
        <f t="shared" si="1"/>
        <v>0</v>
      </c>
      <c r="G20" s="235"/>
      <c r="H20" s="236"/>
      <c r="I20" s="236"/>
      <c r="J20" s="236"/>
      <c r="K20" s="236"/>
      <c r="L20" s="237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116"/>
      <c r="X20" s="116"/>
    </row>
    <row r="21" spans="1:24">
      <c r="A21" s="233"/>
      <c r="B21" s="233"/>
      <c r="C21" s="234"/>
      <c r="D21" s="229">
        <f t="shared" si="2"/>
        <v>0</v>
      </c>
      <c r="E21" s="229">
        <f t="shared" si="0"/>
        <v>0</v>
      </c>
      <c r="F21" s="230">
        <f t="shared" si="1"/>
        <v>0</v>
      </c>
      <c r="G21" s="235"/>
      <c r="H21" s="236"/>
      <c r="I21" s="236"/>
      <c r="J21" s="236"/>
      <c r="K21" s="236"/>
      <c r="L21" s="237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116"/>
      <c r="X21" s="116"/>
    </row>
    <row r="22" spans="1:24">
      <c r="A22" s="233"/>
      <c r="B22" s="233"/>
      <c r="C22" s="234"/>
      <c r="D22" s="229">
        <f t="shared" si="2"/>
        <v>0</v>
      </c>
      <c r="E22" s="229">
        <f t="shared" si="0"/>
        <v>0</v>
      </c>
      <c r="F22" s="230">
        <f t="shared" si="1"/>
        <v>0</v>
      </c>
      <c r="G22" s="235"/>
      <c r="H22" s="236"/>
      <c r="I22" s="236"/>
      <c r="J22" s="236"/>
      <c r="K22" s="236"/>
      <c r="L22" s="237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116"/>
      <c r="X22" s="116"/>
    </row>
    <row r="23" spans="1:24" s="11" customFormat="1">
      <c r="A23" s="11" t="s">
        <v>47</v>
      </c>
      <c r="C23" s="12"/>
      <c r="D23" s="231">
        <f>SUM(D3:D22)</f>
        <v>56000</v>
      </c>
      <c r="E23" s="231">
        <f>SUM(E3:E22)</f>
        <v>56000</v>
      </c>
      <c r="F23" s="232">
        <f>SUM(F3:F22)</f>
        <v>15000</v>
      </c>
      <c r="G23" s="18">
        <f>SUM(G3:G22)</f>
        <v>0</v>
      </c>
      <c r="H23" s="18">
        <f>SUM(H3:H22)</f>
        <v>1000</v>
      </c>
      <c r="I23" s="18">
        <f t="shared" ref="I23:K23" si="3">SUM(I3:I22)</f>
        <v>10000</v>
      </c>
      <c r="J23" s="18">
        <f t="shared" si="3"/>
        <v>13000</v>
      </c>
      <c r="K23" s="18">
        <f t="shared" si="3"/>
        <v>17000</v>
      </c>
      <c r="L23" s="18">
        <f>SUM(L3:L22)</f>
        <v>0</v>
      </c>
      <c r="M23" s="225">
        <f t="shared" ref="M23:V23" si="4">SUM(M3:M22)</f>
        <v>1000</v>
      </c>
      <c r="N23" s="225">
        <f t="shared" si="4"/>
        <v>2000</v>
      </c>
      <c r="O23" s="225">
        <f t="shared" si="4"/>
        <v>12000</v>
      </c>
      <c r="P23" s="225">
        <f t="shared" si="4"/>
        <v>0</v>
      </c>
      <c r="Q23" s="225">
        <f t="shared" si="4"/>
        <v>0</v>
      </c>
      <c r="R23" s="225">
        <f t="shared" si="4"/>
        <v>0</v>
      </c>
      <c r="S23" s="225">
        <f t="shared" si="4"/>
        <v>0</v>
      </c>
      <c r="T23" s="225">
        <f t="shared" si="4"/>
        <v>0</v>
      </c>
      <c r="U23" s="225">
        <f t="shared" si="4"/>
        <v>0</v>
      </c>
      <c r="V23" s="225">
        <f t="shared" si="4"/>
        <v>0</v>
      </c>
      <c r="W23" s="117"/>
      <c r="X23" s="117"/>
    </row>
    <row r="24" spans="1:24">
      <c r="E24" s="8" t="s">
        <v>48</v>
      </c>
    </row>
    <row r="25" spans="1:24">
      <c r="E25" s="28" t="s">
        <v>49</v>
      </c>
    </row>
    <row r="26" spans="1:24">
      <c r="E26" s="28" t="s">
        <v>50</v>
      </c>
    </row>
    <row r="27" spans="1:24">
      <c r="E27" s="29" t="s">
        <v>51</v>
      </c>
    </row>
    <row r="28" spans="1:24">
      <c r="E28" s="31" t="s">
        <v>52</v>
      </c>
    </row>
    <row r="29" spans="1:24">
      <c r="E29" s="31" t="s">
        <v>53</v>
      </c>
    </row>
  </sheetData>
  <sheetProtection sheet="1" objects="1" scenarios="1"/>
  <phoneticPr fontId="4"/>
  <conditionalFormatting sqref="E3">
    <cfRule type="cellIs" dxfId="11" priority="1" operator="notEqual">
      <formula>$D$3</formula>
    </cfRule>
  </conditionalFormatting>
  <conditionalFormatting sqref="E4:E23">
    <cfRule type="cellIs" dxfId="10" priority="2" operator="notEqual">
      <formula>$D4</formula>
    </cfRule>
  </conditionalFormatting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B5C11-6A16-9E42-BEF0-3392782855AD}">
  <sheetPr>
    <pageSetUpPr fitToPage="1"/>
  </sheetPr>
  <dimension ref="A1:X29"/>
  <sheetViews>
    <sheetView workbookViewId="0">
      <pane xSplit="6" ySplit="2" topLeftCell="G4" activePane="bottomRight" state="frozen"/>
      <selection pane="topRight"/>
      <selection pane="bottomLeft" activeCell="D8" sqref="D8"/>
      <selection pane="bottomRight" activeCell="H11" sqref="H11"/>
    </sheetView>
  </sheetViews>
  <sheetFormatPr baseColWidth="10" defaultColWidth="9.7109375" defaultRowHeight="20"/>
  <cols>
    <col min="1" max="1" width="28.28515625" style="8" customWidth="1"/>
    <col min="2" max="2" width="9.7109375" style="8"/>
    <col min="3" max="3" width="9.7109375" style="8" customWidth="1"/>
    <col min="4" max="7" width="10.5703125" style="8" customWidth="1"/>
    <col min="8" max="12" width="9.7109375" style="8"/>
    <col min="13" max="24" width="10.5703125" style="8" customWidth="1"/>
    <col min="25" max="16384" width="9.7109375" style="8"/>
  </cols>
  <sheetData>
    <row r="1" spans="1:24" ht="20" customHeight="1">
      <c r="A1" s="7" t="s">
        <v>90</v>
      </c>
      <c r="C1" s="8" t="s">
        <v>29</v>
      </c>
      <c r="D1" s="24"/>
      <c r="E1" s="24"/>
      <c r="F1" s="132"/>
      <c r="G1" s="250" t="s">
        <v>30</v>
      </c>
      <c r="H1" s="133"/>
      <c r="I1" s="133"/>
      <c r="J1" s="133"/>
      <c r="K1" s="133"/>
      <c r="L1" s="134"/>
      <c r="M1" s="8" t="s">
        <v>31</v>
      </c>
      <c r="P1" s="22" t="str">
        <f>'3 物件費'!P1</f>
        <v>「2-1 予算計画概要」シートで分担者が空欄の場合、ここでは0と表示されますが、無視してください。(Excelの仕様です)</v>
      </c>
    </row>
    <row r="2" spans="1:24" s="9" customFormat="1" ht="24" customHeight="1">
      <c r="A2" s="9" t="s">
        <v>33</v>
      </c>
      <c r="B2" s="10" t="s">
        <v>34</v>
      </c>
      <c r="C2" s="10" t="s">
        <v>35</v>
      </c>
      <c r="D2" s="16" t="s">
        <v>36</v>
      </c>
      <c r="E2" s="16" t="s">
        <v>37</v>
      </c>
      <c r="F2" s="228" t="s">
        <v>38</v>
      </c>
      <c r="G2" s="25" t="str">
        <f>'3 物件費'!G2</f>
        <v>参加費等</v>
      </c>
      <c r="H2" s="25" t="str">
        <f>'3 物件費'!H2</f>
        <v>財源U</v>
      </c>
      <c r="I2" s="25" t="str">
        <f>'3 物件費'!I2</f>
        <v>財源V</v>
      </c>
      <c r="J2" s="25" t="str">
        <f>'3 物件費'!J2</f>
        <v>財源X</v>
      </c>
      <c r="K2" s="25" t="str">
        <f>'3 物件費'!K2</f>
        <v>財源Y</v>
      </c>
      <c r="L2" s="25" t="str">
        <f>'3 物件費'!L2</f>
        <v>財源Z</v>
      </c>
      <c r="M2" s="226" t="str">
        <f>'1 概要'!G17</f>
        <v>湯川秀樹</v>
      </c>
      <c r="N2" s="227" t="str">
        <f>'1 概要'!G18</f>
        <v>朝永振一郎</v>
      </c>
      <c r="O2" s="227" t="str">
        <f>'1 概要'!G19</f>
        <v>南部陽一郎</v>
      </c>
      <c r="P2" s="227">
        <f>'1 概要'!G20</f>
        <v>0</v>
      </c>
      <c r="Q2" s="227">
        <f>'1 概要'!G21</f>
        <v>0</v>
      </c>
      <c r="R2" s="227">
        <f>'1 概要'!G22</f>
        <v>0</v>
      </c>
      <c r="S2" s="227">
        <f>'1 概要'!G23</f>
        <v>0</v>
      </c>
      <c r="T2" s="227">
        <f>'1 概要'!G24</f>
        <v>0</v>
      </c>
      <c r="U2" s="227">
        <f>'1 概要'!G25</f>
        <v>0</v>
      </c>
      <c r="V2" s="227">
        <f>'1 概要'!G26</f>
        <v>0</v>
      </c>
    </row>
    <row r="3" spans="1:24">
      <c r="A3" s="33" t="s">
        <v>54</v>
      </c>
      <c r="B3" s="239">
        <v>30</v>
      </c>
      <c r="C3" s="239">
        <v>50000</v>
      </c>
      <c r="D3" s="229">
        <f>B3*C3</f>
        <v>1500000</v>
      </c>
      <c r="E3" s="229">
        <f>SUM(F3:L3)</f>
        <v>1500000</v>
      </c>
      <c r="F3" s="230">
        <f>SUM(M3:X3)</f>
        <v>1500000</v>
      </c>
      <c r="G3" s="235"/>
      <c r="H3" s="236"/>
      <c r="I3" s="236"/>
      <c r="J3" s="236"/>
      <c r="K3" s="236"/>
      <c r="L3" s="237"/>
      <c r="M3" s="238">
        <v>500000</v>
      </c>
      <c r="N3" s="238">
        <v>500000</v>
      </c>
      <c r="O3" s="238">
        <v>500000</v>
      </c>
      <c r="P3" s="238"/>
      <c r="Q3" s="238"/>
      <c r="R3" s="238"/>
      <c r="S3" s="238"/>
      <c r="T3" s="238"/>
      <c r="U3" s="238"/>
      <c r="V3" s="238"/>
      <c r="W3" s="116"/>
      <c r="X3" s="116"/>
    </row>
    <row r="4" spans="1:24">
      <c r="A4" s="33" t="s">
        <v>55</v>
      </c>
      <c r="B4" s="239">
        <v>5</v>
      </c>
      <c r="C4" s="239">
        <v>150000</v>
      </c>
      <c r="D4" s="229">
        <f>B4*C4</f>
        <v>750000</v>
      </c>
      <c r="E4" s="229">
        <f t="shared" ref="E4:E22" si="0">SUM(F4:L4)</f>
        <v>750000</v>
      </c>
      <c r="F4" s="230">
        <f t="shared" ref="F4:F22" si="1">SUM(M4:X4)</f>
        <v>0</v>
      </c>
      <c r="G4" s="235"/>
      <c r="H4" s="236">
        <v>750000</v>
      </c>
      <c r="I4" s="236"/>
      <c r="J4" s="236"/>
      <c r="K4" s="236"/>
      <c r="L4" s="237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116"/>
      <c r="X4" s="116"/>
    </row>
    <row r="5" spans="1:24">
      <c r="A5" s="33" t="s">
        <v>56</v>
      </c>
      <c r="B5" s="239">
        <v>2</v>
      </c>
      <c r="C5" s="239">
        <v>50000</v>
      </c>
      <c r="D5" s="229">
        <f t="shared" ref="D5:D22" si="2">B5*C5</f>
        <v>100000</v>
      </c>
      <c r="E5" s="229">
        <f t="shared" si="0"/>
        <v>100000</v>
      </c>
      <c r="F5" s="230">
        <f t="shared" si="1"/>
        <v>0</v>
      </c>
      <c r="G5" s="235"/>
      <c r="H5" s="236"/>
      <c r="I5" s="236">
        <v>100000</v>
      </c>
      <c r="J5" s="236"/>
      <c r="K5" s="236"/>
      <c r="L5" s="237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116"/>
      <c r="X5" s="116"/>
    </row>
    <row r="6" spans="1:24">
      <c r="A6" s="233"/>
      <c r="B6" s="233"/>
      <c r="C6" s="234"/>
      <c r="D6" s="229">
        <f t="shared" si="2"/>
        <v>0</v>
      </c>
      <c r="E6" s="229">
        <f t="shared" si="0"/>
        <v>0</v>
      </c>
      <c r="F6" s="230">
        <f t="shared" si="1"/>
        <v>0</v>
      </c>
      <c r="G6" s="235"/>
      <c r="H6" s="236"/>
      <c r="I6" s="236"/>
      <c r="J6" s="236"/>
      <c r="K6" s="236"/>
      <c r="L6" s="237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116"/>
      <c r="X6" s="116"/>
    </row>
    <row r="7" spans="1:24">
      <c r="A7" s="233"/>
      <c r="B7" s="233"/>
      <c r="C7" s="234"/>
      <c r="D7" s="229">
        <f t="shared" si="2"/>
        <v>0</v>
      </c>
      <c r="E7" s="229">
        <f t="shared" si="0"/>
        <v>0</v>
      </c>
      <c r="F7" s="230">
        <f t="shared" si="1"/>
        <v>0</v>
      </c>
      <c r="G7" s="235"/>
      <c r="H7" s="236"/>
      <c r="I7" s="236"/>
      <c r="J7" s="236"/>
      <c r="K7" s="236"/>
      <c r="L7" s="237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116"/>
      <c r="X7" s="116"/>
    </row>
    <row r="8" spans="1:24">
      <c r="A8" s="233"/>
      <c r="B8" s="233"/>
      <c r="C8" s="234"/>
      <c r="D8" s="229">
        <f t="shared" si="2"/>
        <v>0</v>
      </c>
      <c r="E8" s="229">
        <f t="shared" si="0"/>
        <v>0</v>
      </c>
      <c r="F8" s="230">
        <f t="shared" si="1"/>
        <v>0</v>
      </c>
      <c r="G8" s="235"/>
      <c r="H8" s="236"/>
      <c r="I8" s="236"/>
      <c r="J8" s="236"/>
      <c r="K8" s="236"/>
      <c r="L8" s="237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116"/>
      <c r="X8" s="116"/>
    </row>
    <row r="9" spans="1:24">
      <c r="A9" s="233"/>
      <c r="B9" s="233"/>
      <c r="C9" s="234"/>
      <c r="D9" s="229">
        <f t="shared" si="2"/>
        <v>0</v>
      </c>
      <c r="E9" s="229">
        <f t="shared" si="0"/>
        <v>0</v>
      </c>
      <c r="F9" s="230">
        <f t="shared" si="1"/>
        <v>0</v>
      </c>
      <c r="G9" s="235"/>
      <c r="H9" s="236"/>
      <c r="I9" s="236"/>
      <c r="J9" s="236"/>
      <c r="K9" s="236"/>
      <c r="L9" s="237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116"/>
      <c r="X9" s="116"/>
    </row>
    <row r="10" spans="1:24">
      <c r="A10" s="233"/>
      <c r="B10" s="233"/>
      <c r="C10" s="234"/>
      <c r="D10" s="229">
        <f t="shared" si="2"/>
        <v>0</v>
      </c>
      <c r="E10" s="229">
        <f t="shared" si="0"/>
        <v>0</v>
      </c>
      <c r="F10" s="230">
        <f t="shared" si="1"/>
        <v>0</v>
      </c>
      <c r="G10" s="235"/>
      <c r="H10" s="236"/>
      <c r="I10" s="236"/>
      <c r="J10" s="236"/>
      <c r="K10" s="236"/>
      <c r="L10" s="237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116"/>
      <c r="X10" s="116"/>
    </row>
    <row r="11" spans="1:24">
      <c r="A11" s="233"/>
      <c r="B11" s="233"/>
      <c r="C11" s="234"/>
      <c r="D11" s="229">
        <f t="shared" si="2"/>
        <v>0</v>
      </c>
      <c r="E11" s="229">
        <f t="shared" si="0"/>
        <v>0</v>
      </c>
      <c r="F11" s="230">
        <f t="shared" si="1"/>
        <v>0</v>
      </c>
      <c r="G11" s="235"/>
      <c r="H11" s="236"/>
      <c r="I11" s="236"/>
      <c r="J11" s="236"/>
      <c r="K11" s="236"/>
      <c r="L11" s="237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16"/>
      <c r="X11" s="116"/>
    </row>
    <row r="12" spans="1:24">
      <c r="A12" s="233"/>
      <c r="B12" s="233"/>
      <c r="C12" s="234"/>
      <c r="D12" s="229">
        <f t="shared" si="2"/>
        <v>0</v>
      </c>
      <c r="E12" s="229">
        <f t="shared" si="0"/>
        <v>0</v>
      </c>
      <c r="F12" s="230">
        <f t="shared" si="1"/>
        <v>0</v>
      </c>
      <c r="G12" s="235"/>
      <c r="H12" s="236"/>
      <c r="I12" s="236"/>
      <c r="J12" s="236"/>
      <c r="K12" s="236"/>
      <c r="L12" s="237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116"/>
      <c r="X12" s="116"/>
    </row>
    <row r="13" spans="1:24">
      <c r="A13" s="233"/>
      <c r="B13" s="233"/>
      <c r="C13" s="234"/>
      <c r="D13" s="229">
        <f t="shared" si="2"/>
        <v>0</v>
      </c>
      <c r="E13" s="229">
        <f t="shared" si="0"/>
        <v>0</v>
      </c>
      <c r="F13" s="230">
        <f t="shared" si="1"/>
        <v>0</v>
      </c>
      <c r="G13" s="235"/>
      <c r="H13" s="236"/>
      <c r="I13" s="236"/>
      <c r="J13" s="236"/>
      <c r="K13" s="236"/>
      <c r="L13" s="237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116"/>
      <c r="X13" s="116"/>
    </row>
    <row r="14" spans="1:24">
      <c r="A14" s="233"/>
      <c r="B14" s="233"/>
      <c r="C14" s="234"/>
      <c r="D14" s="229">
        <f t="shared" si="2"/>
        <v>0</v>
      </c>
      <c r="E14" s="229">
        <f t="shared" si="0"/>
        <v>0</v>
      </c>
      <c r="F14" s="230">
        <f t="shared" si="1"/>
        <v>0</v>
      </c>
      <c r="G14" s="235"/>
      <c r="H14" s="236"/>
      <c r="I14" s="236"/>
      <c r="J14" s="236"/>
      <c r="K14" s="236"/>
      <c r="L14" s="237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116"/>
      <c r="X14" s="116"/>
    </row>
    <row r="15" spans="1:24">
      <c r="A15" s="233"/>
      <c r="B15" s="233"/>
      <c r="C15" s="234"/>
      <c r="D15" s="229">
        <f t="shared" si="2"/>
        <v>0</v>
      </c>
      <c r="E15" s="229">
        <f t="shared" si="0"/>
        <v>0</v>
      </c>
      <c r="F15" s="230">
        <f t="shared" si="1"/>
        <v>0</v>
      </c>
      <c r="G15" s="235"/>
      <c r="H15" s="236"/>
      <c r="I15" s="236"/>
      <c r="J15" s="236"/>
      <c r="K15" s="236"/>
      <c r="L15" s="237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116"/>
      <c r="X15" s="116"/>
    </row>
    <row r="16" spans="1:24">
      <c r="A16" s="233"/>
      <c r="B16" s="233"/>
      <c r="C16" s="234"/>
      <c r="D16" s="229">
        <f t="shared" si="2"/>
        <v>0</v>
      </c>
      <c r="E16" s="229">
        <f t="shared" si="0"/>
        <v>0</v>
      </c>
      <c r="F16" s="230">
        <f t="shared" si="1"/>
        <v>0</v>
      </c>
      <c r="G16" s="235"/>
      <c r="H16" s="236"/>
      <c r="I16" s="236"/>
      <c r="J16" s="236"/>
      <c r="K16" s="236"/>
      <c r="L16" s="237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116"/>
      <c r="X16" s="116"/>
    </row>
    <row r="17" spans="1:24">
      <c r="A17" s="233"/>
      <c r="B17" s="233"/>
      <c r="C17" s="234"/>
      <c r="D17" s="229">
        <f t="shared" si="2"/>
        <v>0</v>
      </c>
      <c r="E17" s="229">
        <f t="shared" si="0"/>
        <v>0</v>
      </c>
      <c r="F17" s="230">
        <f t="shared" si="1"/>
        <v>0</v>
      </c>
      <c r="G17" s="235"/>
      <c r="H17" s="236"/>
      <c r="I17" s="236"/>
      <c r="J17" s="236"/>
      <c r="K17" s="236"/>
      <c r="L17" s="237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116"/>
      <c r="X17" s="116"/>
    </row>
    <row r="18" spans="1:24">
      <c r="A18" s="233"/>
      <c r="B18" s="233"/>
      <c r="C18" s="234"/>
      <c r="D18" s="229">
        <f t="shared" si="2"/>
        <v>0</v>
      </c>
      <c r="E18" s="229">
        <f t="shared" si="0"/>
        <v>0</v>
      </c>
      <c r="F18" s="230">
        <f t="shared" si="1"/>
        <v>0</v>
      </c>
      <c r="G18" s="235"/>
      <c r="H18" s="236"/>
      <c r="I18" s="236"/>
      <c r="J18" s="236"/>
      <c r="K18" s="236"/>
      <c r="L18" s="237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116"/>
      <c r="X18" s="116"/>
    </row>
    <row r="19" spans="1:24">
      <c r="A19" s="233"/>
      <c r="B19" s="233"/>
      <c r="C19" s="234"/>
      <c r="D19" s="229">
        <f t="shared" si="2"/>
        <v>0</v>
      </c>
      <c r="E19" s="229">
        <f t="shared" si="0"/>
        <v>0</v>
      </c>
      <c r="F19" s="230">
        <f t="shared" si="1"/>
        <v>0</v>
      </c>
      <c r="G19" s="235"/>
      <c r="H19" s="236"/>
      <c r="I19" s="236"/>
      <c r="J19" s="236"/>
      <c r="K19" s="236"/>
      <c r="L19" s="237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116"/>
      <c r="X19" s="116"/>
    </row>
    <row r="20" spans="1:24">
      <c r="A20" s="233"/>
      <c r="B20" s="233"/>
      <c r="C20" s="234"/>
      <c r="D20" s="229">
        <f t="shared" si="2"/>
        <v>0</v>
      </c>
      <c r="E20" s="229">
        <f t="shared" si="0"/>
        <v>0</v>
      </c>
      <c r="F20" s="230">
        <f t="shared" si="1"/>
        <v>0</v>
      </c>
      <c r="G20" s="235"/>
      <c r="H20" s="236"/>
      <c r="I20" s="236"/>
      <c r="J20" s="236"/>
      <c r="K20" s="236"/>
      <c r="L20" s="237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116"/>
      <c r="X20" s="116"/>
    </row>
    <row r="21" spans="1:24">
      <c r="A21" s="233"/>
      <c r="B21" s="233"/>
      <c r="C21" s="234"/>
      <c r="D21" s="229">
        <f t="shared" si="2"/>
        <v>0</v>
      </c>
      <c r="E21" s="229">
        <f t="shared" si="0"/>
        <v>0</v>
      </c>
      <c r="F21" s="230">
        <f t="shared" si="1"/>
        <v>0</v>
      </c>
      <c r="G21" s="235"/>
      <c r="H21" s="236"/>
      <c r="I21" s="236"/>
      <c r="J21" s="236"/>
      <c r="K21" s="236"/>
      <c r="L21" s="237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116"/>
      <c r="X21" s="116"/>
    </row>
    <row r="22" spans="1:24">
      <c r="A22" s="233"/>
      <c r="B22" s="233"/>
      <c r="C22" s="234"/>
      <c r="D22" s="229">
        <f t="shared" si="2"/>
        <v>0</v>
      </c>
      <c r="E22" s="229">
        <f t="shared" si="0"/>
        <v>0</v>
      </c>
      <c r="F22" s="230">
        <f t="shared" si="1"/>
        <v>0</v>
      </c>
      <c r="G22" s="235"/>
      <c r="H22" s="236"/>
      <c r="I22" s="236"/>
      <c r="J22" s="236"/>
      <c r="K22" s="236"/>
      <c r="L22" s="237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116"/>
      <c r="X22" s="116"/>
    </row>
    <row r="23" spans="1:24" s="11" customFormat="1">
      <c r="A23" s="11" t="s">
        <v>47</v>
      </c>
      <c r="C23" s="12"/>
      <c r="D23" s="231">
        <f>SUM(D3:D22)</f>
        <v>2350000</v>
      </c>
      <c r="E23" s="231">
        <f>SUM(E3:E22)</f>
        <v>2350000</v>
      </c>
      <c r="F23" s="232">
        <f>SUM(F3:F22)</f>
        <v>1500000</v>
      </c>
      <c r="G23" s="18">
        <f>SUM(G3:G22)</f>
        <v>0</v>
      </c>
      <c r="H23" s="18">
        <f>SUM(H3:H22)</f>
        <v>750000</v>
      </c>
      <c r="I23" s="18">
        <f t="shared" ref="I23:K23" si="3">SUM(I3:I22)</f>
        <v>100000</v>
      </c>
      <c r="J23" s="18">
        <f t="shared" si="3"/>
        <v>0</v>
      </c>
      <c r="K23" s="18">
        <f t="shared" si="3"/>
        <v>0</v>
      </c>
      <c r="L23" s="18">
        <f>SUM(L3:L22)</f>
        <v>0</v>
      </c>
      <c r="M23" s="225">
        <f t="shared" ref="M23:V23" si="4">SUM(M3:M22)</f>
        <v>500000</v>
      </c>
      <c r="N23" s="225">
        <f t="shared" si="4"/>
        <v>500000</v>
      </c>
      <c r="O23" s="225">
        <f t="shared" si="4"/>
        <v>500000</v>
      </c>
      <c r="P23" s="225">
        <f t="shared" si="4"/>
        <v>0</v>
      </c>
      <c r="Q23" s="225">
        <f t="shared" si="4"/>
        <v>0</v>
      </c>
      <c r="R23" s="225">
        <f t="shared" si="4"/>
        <v>0</v>
      </c>
      <c r="S23" s="225">
        <f t="shared" si="4"/>
        <v>0</v>
      </c>
      <c r="T23" s="225">
        <f t="shared" si="4"/>
        <v>0</v>
      </c>
      <c r="U23" s="225">
        <f t="shared" si="4"/>
        <v>0</v>
      </c>
      <c r="V23" s="225">
        <f t="shared" si="4"/>
        <v>0</v>
      </c>
      <c r="W23" s="117"/>
      <c r="X23" s="117"/>
    </row>
    <row r="24" spans="1:24">
      <c r="E24" s="28" t="str">
        <f>'3 物件費'!E24</f>
        <v>↑</v>
      </c>
    </row>
    <row r="25" spans="1:24">
      <c r="E25" s="28" t="str">
        <f>'3 物件費'!E25</f>
        <v>左の合計金額と一致しないと、赤くなります。</v>
      </c>
    </row>
    <row r="26" spans="1:24">
      <c r="E26" s="28" t="str">
        <f>'3 物件費'!E26</f>
        <v>金額の単位は全て円です。</v>
      </c>
    </row>
    <row r="27" spans="1:24">
      <c r="E27" s="28" t="str">
        <f>'3 物件費'!E27</f>
        <v>財源U, V, X, Y, Zは「2-3 物件費」シートの黄色のセルを書き換えてください。</v>
      </c>
    </row>
    <row r="28" spans="1:24">
      <c r="E28" s="28" t="str">
        <f>'3 物件費'!E28</f>
        <v>使わない財源名は空白にしておいて結構です。</v>
      </c>
    </row>
    <row r="29" spans="1:24">
      <c r="E29" s="28" t="str">
        <f>'3 物件費'!E29</f>
        <v>使わない財源のカラムを非表示にしても構いません。</v>
      </c>
    </row>
  </sheetData>
  <sheetProtection sheet="1" objects="1" scenarios="1"/>
  <phoneticPr fontId="4"/>
  <conditionalFormatting sqref="E3">
    <cfRule type="cellIs" dxfId="9" priority="1" operator="notEqual">
      <formula>$D$3</formula>
    </cfRule>
  </conditionalFormatting>
  <conditionalFormatting sqref="E4:E23">
    <cfRule type="cellIs" dxfId="8" priority="2" operator="notEqual">
      <formula>$D4</formula>
    </cfRule>
  </conditionalFormatting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85D37-FDAC-0749-8BBD-6DAA04DFCCF2}">
  <sheetPr>
    <pageSetUpPr fitToPage="1"/>
  </sheetPr>
  <dimension ref="A1:X29"/>
  <sheetViews>
    <sheetView workbookViewId="0">
      <pane xSplit="6" ySplit="2" topLeftCell="G3" activePane="bottomRight" state="frozen"/>
      <selection pane="topRight"/>
      <selection pane="bottomLeft" activeCell="D8" sqref="D8"/>
      <selection pane="bottomRight" activeCell="I10" sqref="I10"/>
    </sheetView>
  </sheetViews>
  <sheetFormatPr baseColWidth="10" defaultColWidth="9.7109375" defaultRowHeight="20"/>
  <cols>
    <col min="1" max="1" width="28.28515625" style="8" customWidth="1"/>
    <col min="2" max="2" width="9.7109375" style="8"/>
    <col min="3" max="3" width="9.7109375" style="8" customWidth="1"/>
    <col min="4" max="7" width="10.5703125" style="8" customWidth="1"/>
    <col min="8" max="12" width="9.7109375" style="8"/>
    <col min="13" max="24" width="10.5703125" style="8" customWidth="1"/>
    <col min="25" max="16384" width="9.7109375" style="8"/>
  </cols>
  <sheetData>
    <row r="1" spans="1:24" ht="20" customHeight="1">
      <c r="A1" s="7" t="s">
        <v>91</v>
      </c>
      <c r="C1" s="8" t="s">
        <v>29</v>
      </c>
      <c r="D1" s="24"/>
      <c r="E1" s="24"/>
      <c r="F1" s="132"/>
      <c r="G1" s="250" t="s">
        <v>30</v>
      </c>
      <c r="H1" s="133"/>
      <c r="I1" s="133"/>
      <c r="J1" s="133"/>
      <c r="K1" s="133"/>
      <c r="L1" s="134"/>
      <c r="M1" s="8" t="s">
        <v>31</v>
      </c>
      <c r="P1" s="22" t="str">
        <f>'3 物件費'!P1</f>
        <v>「2-1 予算計画概要」シートで分担者が空欄の場合、ここでは0と表示されますが、無視してください。(Excelの仕様です)</v>
      </c>
    </row>
    <row r="2" spans="1:24" s="9" customFormat="1" ht="21">
      <c r="A2" s="9" t="s">
        <v>33</v>
      </c>
      <c r="B2" s="10" t="s">
        <v>34</v>
      </c>
      <c r="C2" s="10" t="s">
        <v>35</v>
      </c>
      <c r="D2" s="16" t="s">
        <v>36</v>
      </c>
      <c r="E2" s="16" t="s">
        <v>37</v>
      </c>
      <c r="F2" s="228" t="s">
        <v>38</v>
      </c>
      <c r="G2" s="25" t="str">
        <f>'3 物件費'!G2</f>
        <v>参加費等</v>
      </c>
      <c r="H2" s="25" t="str">
        <f>'3 物件費'!H2</f>
        <v>財源U</v>
      </c>
      <c r="I2" s="25" t="str">
        <f>'3 物件費'!I2</f>
        <v>財源V</v>
      </c>
      <c r="J2" s="25" t="str">
        <f>'3 物件費'!J2</f>
        <v>財源X</v>
      </c>
      <c r="K2" s="25" t="str">
        <f>'3 物件費'!K2</f>
        <v>財源Y</v>
      </c>
      <c r="L2" s="25" t="str">
        <f>'3 物件費'!L2</f>
        <v>財源Z</v>
      </c>
      <c r="M2" s="226" t="str">
        <f>'1 概要'!G17</f>
        <v>湯川秀樹</v>
      </c>
      <c r="N2" s="227" t="str">
        <f>'1 概要'!G18</f>
        <v>朝永振一郎</v>
      </c>
      <c r="O2" s="227" t="str">
        <f>'1 概要'!G19</f>
        <v>南部陽一郎</v>
      </c>
      <c r="P2" s="227">
        <f>'1 概要'!G20</f>
        <v>0</v>
      </c>
      <c r="Q2" s="227">
        <f>'1 概要'!G21</f>
        <v>0</v>
      </c>
      <c r="R2" s="227">
        <f>'1 概要'!G22</f>
        <v>0</v>
      </c>
      <c r="S2" s="227">
        <f>'1 概要'!G23</f>
        <v>0</v>
      </c>
      <c r="T2" s="227">
        <f>'1 概要'!G24</f>
        <v>0</v>
      </c>
      <c r="U2" s="227">
        <f>'1 概要'!G25</f>
        <v>0</v>
      </c>
      <c r="V2" s="227">
        <f>'1 概要'!G26</f>
        <v>0</v>
      </c>
    </row>
    <row r="3" spans="1:24">
      <c r="A3" s="240" t="s">
        <v>57</v>
      </c>
      <c r="B3" s="241">
        <v>10</v>
      </c>
      <c r="C3" s="242">
        <v>30000</v>
      </c>
      <c r="D3" s="229">
        <f>B3*C3</f>
        <v>300000</v>
      </c>
      <c r="E3" s="229">
        <f>SUM(F3:L3)</f>
        <v>300000</v>
      </c>
      <c r="F3" s="230">
        <f>SUM(M3:X3)</f>
        <v>300000</v>
      </c>
      <c r="G3" s="235"/>
      <c r="H3" s="236"/>
      <c r="I3" s="236"/>
      <c r="J3" s="236"/>
      <c r="K3" s="236"/>
      <c r="L3" s="237"/>
      <c r="M3" s="238">
        <v>300000</v>
      </c>
      <c r="N3" s="238"/>
      <c r="O3" s="238"/>
      <c r="P3" s="238"/>
      <c r="Q3" s="238"/>
      <c r="R3" s="238"/>
      <c r="S3" s="238"/>
      <c r="T3" s="238"/>
      <c r="U3" s="238"/>
      <c r="V3" s="238"/>
      <c r="W3" s="116"/>
      <c r="X3" s="116"/>
    </row>
    <row r="4" spans="1:24">
      <c r="A4" s="243" t="s">
        <v>58</v>
      </c>
      <c r="B4" s="244">
        <v>3</v>
      </c>
      <c r="C4" s="245">
        <v>7600</v>
      </c>
      <c r="D4" s="229">
        <f>B4*C4</f>
        <v>22800</v>
      </c>
      <c r="E4" s="229">
        <f t="shared" ref="E4:E22" si="0">SUM(F4:L4)</f>
        <v>22800</v>
      </c>
      <c r="F4" s="230">
        <f t="shared" ref="F4:F22" si="1">SUM(M4:X4)</f>
        <v>20000</v>
      </c>
      <c r="G4" s="235"/>
      <c r="H4" s="236"/>
      <c r="I4" s="236"/>
      <c r="J4" s="236">
        <v>2800</v>
      </c>
      <c r="K4" s="236"/>
      <c r="L4" s="237"/>
      <c r="M4" s="238"/>
      <c r="N4" s="238">
        <v>20000</v>
      </c>
      <c r="O4" s="238"/>
      <c r="P4" s="238"/>
      <c r="Q4" s="238"/>
      <c r="R4" s="238"/>
      <c r="S4" s="238"/>
      <c r="T4" s="238"/>
      <c r="U4" s="238"/>
      <c r="V4" s="238"/>
      <c r="W4" s="116"/>
      <c r="X4" s="116"/>
    </row>
    <row r="5" spans="1:24">
      <c r="A5" s="233"/>
      <c r="B5" s="233"/>
      <c r="C5" s="234"/>
      <c r="D5" s="229">
        <f t="shared" ref="D5:D22" si="2">B5*C5</f>
        <v>0</v>
      </c>
      <c r="E5" s="229">
        <f t="shared" si="0"/>
        <v>0</v>
      </c>
      <c r="F5" s="230">
        <f t="shared" si="1"/>
        <v>0</v>
      </c>
      <c r="G5" s="235"/>
      <c r="H5" s="236"/>
      <c r="I5" s="236"/>
      <c r="J5" s="236"/>
      <c r="K5" s="236"/>
      <c r="L5" s="237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116"/>
      <c r="X5" s="116"/>
    </row>
    <row r="6" spans="1:24">
      <c r="A6" s="233"/>
      <c r="B6" s="233"/>
      <c r="C6" s="234"/>
      <c r="D6" s="229">
        <f t="shared" si="2"/>
        <v>0</v>
      </c>
      <c r="E6" s="229">
        <f t="shared" si="0"/>
        <v>0</v>
      </c>
      <c r="F6" s="230">
        <f t="shared" si="1"/>
        <v>0</v>
      </c>
      <c r="G6" s="235"/>
      <c r="H6" s="236"/>
      <c r="I6" s="236"/>
      <c r="J6" s="236"/>
      <c r="K6" s="236"/>
      <c r="L6" s="237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116"/>
      <c r="X6" s="116"/>
    </row>
    <row r="7" spans="1:24">
      <c r="A7" s="233"/>
      <c r="B7" s="233"/>
      <c r="C7" s="234"/>
      <c r="D7" s="229">
        <f t="shared" si="2"/>
        <v>0</v>
      </c>
      <c r="E7" s="229">
        <f t="shared" si="0"/>
        <v>0</v>
      </c>
      <c r="F7" s="230">
        <f t="shared" si="1"/>
        <v>0</v>
      </c>
      <c r="G7" s="235"/>
      <c r="H7" s="236"/>
      <c r="I7" s="236"/>
      <c r="J7" s="236"/>
      <c r="K7" s="236"/>
      <c r="L7" s="237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116"/>
      <c r="X7" s="116"/>
    </row>
    <row r="8" spans="1:24">
      <c r="A8" s="233"/>
      <c r="B8" s="233"/>
      <c r="C8" s="234"/>
      <c r="D8" s="229">
        <f t="shared" si="2"/>
        <v>0</v>
      </c>
      <c r="E8" s="229">
        <f t="shared" si="0"/>
        <v>0</v>
      </c>
      <c r="F8" s="230">
        <f t="shared" si="1"/>
        <v>0</v>
      </c>
      <c r="G8" s="235"/>
      <c r="H8" s="236"/>
      <c r="I8" s="236"/>
      <c r="J8" s="236"/>
      <c r="K8" s="236"/>
      <c r="L8" s="237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116"/>
      <c r="X8" s="116"/>
    </row>
    <row r="9" spans="1:24">
      <c r="A9" s="233"/>
      <c r="B9" s="233"/>
      <c r="C9" s="234"/>
      <c r="D9" s="229">
        <f t="shared" si="2"/>
        <v>0</v>
      </c>
      <c r="E9" s="229">
        <f t="shared" si="0"/>
        <v>0</v>
      </c>
      <c r="F9" s="230">
        <f t="shared" si="1"/>
        <v>0</v>
      </c>
      <c r="G9" s="235"/>
      <c r="H9" s="236"/>
      <c r="I9" s="236"/>
      <c r="J9" s="236"/>
      <c r="K9" s="236"/>
      <c r="L9" s="237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116"/>
      <c r="X9" s="116"/>
    </row>
    <row r="10" spans="1:24">
      <c r="A10" s="233"/>
      <c r="B10" s="233"/>
      <c r="C10" s="234"/>
      <c r="D10" s="229">
        <f t="shared" si="2"/>
        <v>0</v>
      </c>
      <c r="E10" s="229">
        <f t="shared" si="0"/>
        <v>0</v>
      </c>
      <c r="F10" s="230">
        <f t="shared" si="1"/>
        <v>0</v>
      </c>
      <c r="G10" s="235"/>
      <c r="H10" s="236"/>
      <c r="I10" s="236"/>
      <c r="J10" s="236"/>
      <c r="K10" s="236"/>
      <c r="L10" s="237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116"/>
      <c r="X10" s="116"/>
    </row>
    <row r="11" spans="1:24">
      <c r="A11" s="233"/>
      <c r="B11" s="233"/>
      <c r="C11" s="234"/>
      <c r="D11" s="229">
        <f t="shared" si="2"/>
        <v>0</v>
      </c>
      <c r="E11" s="229">
        <f t="shared" si="0"/>
        <v>0</v>
      </c>
      <c r="F11" s="230">
        <f t="shared" si="1"/>
        <v>0</v>
      </c>
      <c r="G11" s="235"/>
      <c r="H11" s="236"/>
      <c r="I11" s="236"/>
      <c r="J11" s="236"/>
      <c r="K11" s="236"/>
      <c r="L11" s="237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16"/>
      <c r="X11" s="116"/>
    </row>
    <row r="12" spans="1:24">
      <c r="A12" s="233"/>
      <c r="B12" s="233"/>
      <c r="C12" s="234"/>
      <c r="D12" s="229">
        <f t="shared" si="2"/>
        <v>0</v>
      </c>
      <c r="E12" s="229">
        <f t="shared" si="0"/>
        <v>0</v>
      </c>
      <c r="F12" s="230">
        <f t="shared" si="1"/>
        <v>0</v>
      </c>
      <c r="G12" s="235"/>
      <c r="H12" s="236"/>
      <c r="I12" s="236"/>
      <c r="J12" s="236"/>
      <c r="K12" s="236"/>
      <c r="L12" s="237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116"/>
      <c r="X12" s="116"/>
    </row>
    <row r="13" spans="1:24">
      <c r="A13" s="233"/>
      <c r="B13" s="233"/>
      <c r="C13" s="234"/>
      <c r="D13" s="229">
        <f t="shared" si="2"/>
        <v>0</v>
      </c>
      <c r="E13" s="229">
        <f t="shared" si="0"/>
        <v>0</v>
      </c>
      <c r="F13" s="230">
        <f t="shared" si="1"/>
        <v>0</v>
      </c>
      <c r="G13" s="235"/>
      <c r="H13" s="236"/>
      <c r="I13" s="236"/>
      <c r="J13" s="236"/>
      <c r="K13" s="236"/>
      <c r="L13" s="237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116"/>
      <c r="X13" s="116"/>
    </row>
    <row r="14" spans="1:24">
      <c r="A14" s="233"/>
      <c r="B14" s="233"/>
      <c r="C14" s="234"/>
      <c r="D14" s="229">
        <f t="shared" si="2"/>
        <v>0</v>
      </c>
      <c r="E14" s="229">
        <f t="shared" si="0"/>
        <v>0</v>
      </c>
      <c r="F14" s="230">
        <f t="shared" si="1"/>
        <v>0</v>
      </c>
      <c r="G14" s="235"/>
      <c r="H14" s="236"/>
      <c r="I14" s="236"/>
      <c r="J14" s="236"/>
      <c r="K14" s="236"/>
      <c r="L14" s="237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116"/>
      <c r="X14" s="116"/>
    </row>
    <row r="15" spans="1:24">
      <c r="A15" s="233"/>
      <c r="B15" s="233"/>
      <c r="C15" s="234"/>
      <c r="D15" s="229">
        <f t="shared" si="2"/>
        <v>0</v>
      </c>
      <c r="E15" s="229">
        <f t="shared" si="0"/>
        <v>0</v>
      </c>
      <c r="F15" s="230">
        <f t="shared" si="1"/>
        <v>0</v>
      </c>
      <c r="G15" s="235"/>
      <c r="H15" s="236"/>
      <c r="I15" s="236"/>
      <c r="J15" s="236"/>
      <c r="K15" s="236"/>
      <c r="L15" s="237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116"/>
      <c r="X15" s="116"/>
    </row>
    <row r="16" spans="1:24">
      <c r="A16" s="233"/>
      <c r="B16" s="233"/>
      <c r="C16" s="234"/>
      <c r="D16" s="229">
        <f t="shared" si="2"/>
        <v>0</v>
      </c>
      <c r="E16" s="229">
        <f t="shared" si="0"/>
        <v>0</v>
      </c>
      <c r="F16" s="230">
        <f t="shared" si="1"/>
        <v>0</v>
      </c>
      <c r="G16" s="235"/>
      <c r="H16" s="236"/>
      <c r="I16" s="236"/>
      <c r="J16" s="236"/>
      <c r="K16" s="236"/>
      <c r="L16" s="237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116"/>
      <c r="X16" s="116"/>
    </row>
    <row r="17" spans="1:24">
      <c r="A17" s="233"/>
      <c r="B17" s="233"/>
      <c r="C17" s="234"/>
      <c r="D17" s="229">
        <f t="shared" si="2"/>
        <v>0</v>
      </c>
      <c r="E17" s="229">
        <f t="shared" si="0"/>
        <v>0</v>
      </c>
      <c r="F17" s="230">
        <f t="shared" si="1"/>
        <v>0</v>
      </c>
      <c r="G17" s="235"/>
      <c r="H17" s="236"/>
      <c r="I17" s="236"/>
      <c r="J17" s="236"/>
      <c r="K17" s="236"/>
      <c r="L17" s="237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116"/>
      <c r="X17" s="116"/>
    </row>
    <row r="18" spans="1:24">
      <c r="A18" s="233"/>
      <c r="B18" s="233"/>
      <c r="C18" s="234"/>
      <c r="D18" s="229">
        <f t="shared" si="2"/>
        <v>0</v>
      </c>
      <c r="E18" s="229">
        <f t="shared" si="0"/>
        <v>0</v>
      </c>
      <c r="F18" s="230">
        <f t="shared" si="1"/>
        <v>0</v>
      </c>
      <c r="G18" s="235"/>
      <c r="H18" s="236"/>
      <c r="I18" s="236"/>
      <c r="J18" s="236"/>
      <c r="K18" s="236"/>
      <c r="L18" s="237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116"/>
      <c r="X18" s="116"/>
    </row>
    <row r="19" spans="1:24">
      <c r="A19" s="233"/>
      <c r="B19" s="233"/>
      <c r="C19" s="234"/>
      <c r="D19" s="229">
        <f t="shared" si="2"/>
        <v>0</v>
      </c>
      <c r="E19" s="229">
        <f t="shared" si="0"/>
        <v>0</v>
      </c>
      <c r="F19" s="230">
        <f t="shared" si="1"/>
        <v>0</v>
      </c>
      <c r="G19" s="235"/>
      <c r="H19" s="236"/>
      <c r="I19" s="236"/>
      <c r="J19" s="236"/>
      <c r="K19" s="236"/>
      <c r="L19" s="237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116"/>
      <c r="X19" s="116"/>
    </row>
    <row r="20" spans="1:24">
      <c r="A20" s="233"/>
      <c r="B20" s="233"/>
      <c r="C20" s="234"/>
      <c r="D20" s="229">
        <f t="shared" si="2"/>
        <v>0</v>
      </c>
      <c r="E20" s="229">
        <f t="shared" si="0"/>
        <v>0</v>
      </c>
      <c r="F20" s="230">
        <f t="shared" si="1"/>
        <v>0</v>
      </c>
      <c r="G20" s="235"/>
      <c r="H20" s="236"/>
      <c r="I20" s="236"/>
      <c r="J20" s="236"/>
      <c r="K20" s="236"/>
      <c r="L20" s="237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116"/>
      <c r="X20" s="116"/>
    </row>
    <row r="21" spans="1:24">
      <c r="A21" s="233"/>
      <c r="B21" s="233"/>
      <c r="C21" s="234"/>
      <c r="D21" s="229">
        <f t="shared" si="2"/>
        <v>0</v>
      </c>
      <c r="E21" s="229">
        <f t="shared" si="0"/>
        <v>0</v>
      </c>
      <c r="F21" s="230">
        <f t="shared" si="1"/>
        <v>0</v>
      </c>
      <c r="G21" s="235"/>
      <c r="H21" s="236"/>
      <c r="I21" s="236"/>
      <c r="J21" s="236"/>
      <c r="K21" s="236"/>
      <c r="L21" s="237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116"/>
      <c r="X21" s="116"/>
    </row>
    <row r="22" spans="1:24">
      <c r="A22" s="233"/>
      <c r="B22" s="233"/>
      <c r="C22" s="234"/>
      <c r="D22" s="229">
        <f t="shared" si="2"/>
        <v>0</v>
      </c>
      <c r="E22" s="229">
        <f t="shared" si="0"/>
        <v>0</v>
      </c>
      <c r="F22" s="230">
        <f t="shared" si="1"/>
        <v>0</v>
      </c>
      <c r="G22" s="235"/>
      <c r="H22" s="236"/>
      <c r="I22" s="236"/>
      <c r="J22" s="236"/>
      <c r="K22" s="236"/>
      <c r="L22" s="237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116"/>
      <c r="X22" s="116"/>
    </row>
    <row r="23" spans="1:24" s="11" customFormat="1">
      <c r="A23" s="11" t="s">
        <v>47</v>
      </c>
      <c r="C23" s="12"/>
      <c r="D23" s="231">
        <f>SUM(D3:D22)</f>
        <v>322800</v>
      </c>
      <c r="E23" s="231">
        <f>SUM(E3:E22)</f>
        <v>322800</v>
      </c>
      <c r="F23" s="232">
        <f>SUM(F3:F22)</f>
        <v>320000</v>
      </c>
      <c r="G23" s="231">
        <f>SUM(G3:G22)</f>
        <v>0</v>
      </c>
      <c r="H23" s="231">
        <f>SUM(H3:H22)</f>
        <v>0</v>
      </c>
      <c r="I23" s="231">
        <f t="shared" ref="I23:K23" si="3">SUM(I3:I22)</f>
        <v>0</v>
      </c>
      <c r="J23" s="231">
        <f t="shared" si="3"/>
        <v>2800</v>
      </c>
      <c r="K23" s="231">
        <f t="shared" si="3"/>
        <v>0</v>
      </c>
      <c r="L23" s="231">
        <f>SUM(L3:L22)</f>
        <v>0</v>
      </c>
      <c r="M23" s="232">
        <f t="shared" ref="M23:V23" si="4">SUM(M3:M22)</f>
        <v>300000</v>
      </c>
      <c r="N23" s="232">
        <f t="shared" si="4"/>
        <v>20000</v>
      </c>
      <c r="O23" s="232">
        <f t="shared" si="4"/>
        <v>0</v>
      </c>
      <c r="P23" s="232">
        <f t="shared" si="4"/>
        <v>0</v>
      </c>
      <c r="Q23" s="232">
        <f t="shared" si="4"/>
        <v>0</v>
      </c>
      <c r="R23" s="232">
        <f t="shared" si="4"/>
        <v>0</v>
      </c>
      <c r="S23" s="232">
        <f t="shared" si="4"/>
        <v>0</v>
      </c>
      <c r="T23" s="232">
        <f t="shared" si="4"/>
        <v>0</v>
      </c>
      <c r="U23" s="232">
        <f t="shared" si="4"/>
        <v>0</v>
      </c>
      <c r="V23" s="232">
        <f t="shared" si="4"/>
        <v>0</v>
      </c>
      <c r="W23" s="117"/>
      <c r="X23" s="117"/>
    </row>
    <row r="24" spans="1:24">
      <c r="E24" s="28" t="str">
        <f>'3 物件費'!E24</f>
        <v>↑</v>
      </c>
    </row>
    <row r="25" spans="1:24">
      <c r="E25" s="28" t="str">
        <f>'3 物件費'!E25</f>
        <v>左の合計金額と一致しないと、赤くなります。</v>
      </c>
    </row>
    <row r="26" spans="1:24">
      <c r="E26" s="28" t="str">
        <f>'3 物件費'!E26</f>
        <v>金額の単位は全て円です。</v>
      </c>
    </row>
    <row r="27" spans="1:24">
      <c r="E27" s="28" t="str">
        <f>'3 物件費'!E27</f>
        <v>財源U, V, X, Y, Zは「2-3 物件費」シートの黄色のセルを書き換えてください。</v>
      </c>
    </row>
    <row r="28" spans="1:24">
      <c r="E28" s="28" t="str">
        <f>'3 物件費'!E28</f>
        <v>使わない財源名は空白にしておいて結構です。</v>
      </c>
    </row>
    <row r="29" spans="1:24">
      <c r="E29" s="28" t="str">
        <f>'3 物件費'!E29</f>
        <v>使わない財源のカラムを非表示にしても構いません。</v>
      </c>
    </row>
  </sheetData>
  <sheetProtection sheet="1" objects="1" scenarios="1"/>
  <phoneticPr fontId="4"/>
  <conditionalFormatting sqref="B3:C4">
    <cfRule type="cellIs" dxfId="7" priority="1" stopIfTrue="1" operator="lessThan">
      <formula>0</formula>
    </cfRule>
  </conditionalFormatting>
  <conditionalFormatting sqref="E3">
    <cfRule type="cellIs" dxfId="6" priority="2" operator="notEqual">
      <formula>$D$3</formula>
    </cfRule>
  </conditionalFormatting>
  <conditionalFormatting sqref="E4:E23">
    <cfRule type="cellIs" dxfId="5" priority="3" operator="notEqual">
      <formula>$D4</formula>
    </cfRule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CC8C-0638-ED4D-A9CB-E1D13D55D571}">
  <sheetPr>
    <pageSetUpPr fitToPage="1"/>
  </sheetPr>
  <dimension ref="A1:X29"/>
  <sheetViews>
    <sheetView workbookViewId="0">
      <pane xSplit="6" ySplit="2" topLeftCell="G3" activePane="bottomRight" state="frozen"/>
      <selection pane="topRight"/>
      <selection pane="bottomLeft" activeCell="D8" sqref="D8"/>
      <selection pane="bottomRight" activeCell="J13" sqref="J13"/>
    </sheetView>
  </sheetViews>
  <sheetFormatPr baseColWidth="10" defaultColWidth="9.7109375" defaultRowHeight="20"/>
  <cols>
    <col min="1" max="1" width="28.28515625" style="8" customWidth="1"/>
    <col min="2" max="2" width="9.7109375" style="8"/>
    <col min="3" max="3" width="9.7109375" style="8" customWidth="1"/>
    <col min="4" max="7" width="10.5703125" style="8" customWidth="1"/>
    <col min="8" max="12" width="9.7109375" style="8"/>
    <col min="13" max="24" width="10.28515625" style="8" customWidth="1"/>
    <col min="25" max="16384" width="9.7109375" style="8"/>
  </cols>
  <sheetData>
    <row r="1" spans="1:24" ht="20" customHeight="1">
      <c r="A1" s="7" t="s">
        <v>92</v>
      </c>
      <c r="C1" s="8" t="s">
        <v>29</v>
      </c>
      <c r="D1" s="24"/>
      <c r="E1" s="24"/>
      <c r="F1" s="248"/>
      <c r="G1" s="250" t="s">
        <v>30</v>
      </c>
      <c r="H1" s="133"/>
      <c r="I1" s="133"/>
      <c r="J1" s="133"/>
      <c r="K1" s="133"/>
      <c r="L1" s="134"/>
      <c r="M1" s="8" t="s">
        <v>31</v>
      </c>
      <c r="P1" s="22" t="str">
        <f>'3 物件費'!P1</f>
        <v>「2-1 予算計画概要」シートで分担者が空欄の場合、ここでは0と表示されますが、無視してください。(Excelの仕様です)</v>
      </c>
    </row>
    <row r="2" spans="1:24" s="9" customFormat="1" ht="21">
      <c r="A2" s="9" t="s">
        <v>33</v>
      </c>
      <c r="B2" s="10" t="s">
        <v>34</v>
      </c>
      <c r="C2" s="10" t="s">
        <v>35</v>
      </c>
      <c r="D2" s="16" t="s">
        <v>36</v>
      </c>
      <c r="E2" s="16" t="s">
        <v>37</v>
      </c>
      <c r="F2" s="228" t="s">
        <v>38</v>
      </c>
      <c r="G2" s="25" t="str">
        <f>'3 物件費'!G2</f>
        <v>参加費等</v>
      </c>
      <c r="H2" s="25" t="str">
        <f>'3 物件費'!H2</f>
        <v>財源U</v>
      </c>
      <c r="I2" s="25" t="str">
        <f>'3 物件費'!I2</f>
        <v>財源V</v>
      </c>
      <c r="J2" s="25" t="str">
        <f>'3 物件費'!J2</f>
        <v>財源X</v>
      </c>
      <c r="K2" s="25" t="str">
        <f>'3 物件費'!K2</f>
        <v>財源Y</v>
      </c>
      <c r="L2" s="25" t="str">
        <f>'3 物件費'!L2</f>
        <v>財源Z</v>
      </c>
      <c r="M2" s="226" t="str">
        <f>'1 概要'!G17</f>
        <v>湯川秀樹</v>
      </c>
      <c r="N2" s="227" t="str">
        <f>'1 概要'!G18</f>
        <v>朝永振一郎</v>
      </c>
      <c r="O2" s="227" t="str">
        <f>'1 概要'!G19</f>
        <v>南部陽一郎</v>
      </c>
      <c r="P2" s="227">
        <f>'1 概要'!G20</f>
        <v>0</v>
      </c>
      <c r="Q2" s="227">
        <f>'1 概要'!G21</f>
        <v>0</v>
      </c>
      <c r="R2" s="227">
        <f>'1 概要'!G22</f>
        <v>0</v>
      </c>
      <c r="S2" s="227">
        <f>'1 概要'!G23</f>
        <v>0</v>
      </c>
      <c r="T2" s="227">
        <f>'1 概要'!G24</f>
        <v>0</v>
      </c>
      <c r="U2" s="227">
        <f>'1 概要'!G25</f>
        <v>0</v>
      </c>
      <c r="V2" s="227">
        <f>'1 概要'!G26</f>
        <v>0</v>
      </c>
    </row>
    <row r="3" spans="1:24">
      <c r="A3" s="233" t="s">
        <v>59</v>
      </c>
      <c r="B3" s="233">
        <v>1</v>
      </c>
      <c r="C3" s="234">
        <v>500000</v>
      </c>
      <c r="D3" s="17">
        <f>B3*C3</f>
        <v>500000</v>
      </c>
      <c r="E3" s="17">
        <f>SUM(F3:L3)</f>
        <v>500000</v>
      </c>
      <c r="F3" s="224">
        <f>SUM(M3:X3)</f>
        <v>500000</v>
      </c>
      <c r="G3" s="235"/>
      <c r="H3" s="236"/>
      <c r="I3" s="236"/>
      <c r="J3" s="236"/>
      <c r="K3" s="236"/>
      <c r="L3" s="237"/>
      <c r="M3" s="249">
        <v>500000</v>
      </c>
      <c r="N3" s="249"/>
      <c r="O3" s="249"/>
      <c r="P3" s="249"/>
      <c r="Q3" s="249"/>
      <c r="R3" s="249"/>
      <c r="S3" s="249"/>
      <c r="T3" s="249"/>
      <c r="U3" s="249"/>
      <c r="V3" s="249"/>
      <c r="W3" s="118"/>
      <c r="X3" s="118"/>
    </row>
    <row r="4" spans="1:24">
      <c r="A4" s="233" t="s">
        <v>60</v>
      </c>
      <c r="B4" s="233">
        <v>50</v>
      </c>
      <c r="C4" s="234">
        <v>4000</v>
      </c>
      <c r="D4" s="17">
        <f>B4*C4</f>
        <v>200000</v>
      </c>
      <c r="E4" s="17">
        <f t="shared" ref="E4:E22" si="0">SUM(F4:L4)</f>
        <v>200000</v>
      </c>
      <c r="F4" s="224">
        <f t="shared" ref="F4:F22" si="1">SUM(M4:X4)</f>
        <v>150000</v>
      </c>
      <c r="G4" s="235"/>
      <c r="H4" s="236"/>
      <c r="I4" s="236"/>
      <c r="J4" s="236"/>
      <c r="K4" s="236"/>
      <c r="L4" s="237">
        <v>50000</v>
      </c>
      <c r="M4" s="249">
        <v>150000</v>
      </c>
      <c r="N4" s="249"/>
      <c r="O4" s="249"/>
      <c r="P4" s="249"/>
      <c r="Q4" s="249"/>
      <c r="R4" s="249"/>
      <c r="S4" s="249"/>
      <c r="T4" s="249"/>
      <c r="U4" s="249"/>
      <c r="V4" s="249"/>
      <c r="W4" s="118"/>
      <c r="X4" s="118"/>
    </row>
    <row r="5" spans="1:24">
      <c r="A5" s="233" t="s">
        <v>61</v>
      </c>
      <c r="B5" s="233">
        <v>50</v>
      </c>
      <c r="C5" s="234">
        <v>500</v>
      </c>
      <c r="D5" s="17">
        <f t="shared" ref="D5:D22" si="2">B5*C5</f>
        <v>25000</v>
      </c>
      <c r="E5" s="17">
        <f t="shared" si="0"/>
        <v>25000</v>
      </c>
      <c r="F5" s="224">
        <f t="shared" si="1"/>
        <v>0</v>
      </c>
      <c r="G5" s="235"/>
      <c r="H5" s="236"/>
      <c r="I5" s="236">
        <v>25000</v>
      </c>
      <c r="J5" s="236"/>
      <c r="K5" s="236"/>
      <c r="L5" s="237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118"/>
      <c r="X5" s="118"/>
    </row>
    <row r="6" spans="1:24">
      <c r="A6" s="233" t="s">
        <v>62</v>
      </c>
      <c r="B6" s="233">
        <v>50</v>
      </c>
      <c r="C6" s="234">
        <v>2000</v>
      </c>
      <c r="D6" s="17">
        <f t="shared" si="2"/>
        <v>100000</v>
      </c>
      <c r="E6" s="17">
        <f t="shared" si="0"/>
        <v>100000</v>
      </c>
      <c r="F6" s="224">
        <f t="shared" si="1"/>
        <v>0</v>
      </c>
      <c r="G6" s="235">
        <v>100000</v>
      </c>
      <c r="H6" s="236"/>
      <c r="I6" s="236"/>
      <c r="J6" s="236"/>
      <c r="K6" s="236"/>
      <c r="L6" s="237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118"/>
      <c r="X6" s="118"/>
    </row>
    <row r="7" spans="1:24">
      <c r="A7" s="233"/>
      <c r="B7" s="233"/>
      <c r="C7" s="234"/>
      <c r="D7" s="17">
        <f t="shared" si="2"/>
        <v>0</v>
      </c>
      <c r="E7" s="17">
        <f t="shared" si="0"/>
        <v>0</v>
      </c>
      <c r="F7" s="224">
        <f t="shared" si="1"/>
        <v>0</v>
      </c>
      <c r="G7" s="235"/>
      <c r="H7" s="236"/>
      <c r="I7" s="236"/>
      <c r="J7" s="236"/>
      <c r="K7" s="236"/>
      <c r="L7" s="237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118"/>
      <c r="X7" s="118"/>
    </row>
    <row r="8" spans="1:24">
      <c r="A8" s="233"/>
      <c r="B8" s="233"/>
      <c r="C8" s="234"/>
      <c r="D8" s="17">
        <f t="shared" si="2"/>
        <v>0</v>
      </c>
      <c r="E8" s="17">
        <f t="shared" si="0"/>
        <v>0</v>
      </c>
      <c r="F8" s="224">
        <f t="shared" si="1"/>
        <v>0</v>
      </c>
      <c r="G8" s="235"/>
      <c r="H8" s="236"/>
      <c r="I8" s="236"/>
      <c r="J8" s="236"/>
      <c r="K8" s="236"/>
      <c r="L8" s="237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118"/>
      <c r="X8" s="118"/>
    </row>
    <row r="9" spans="1:24">
      <c r="A9" s="233"/>
      <c r="B9" s="233"/>
      <c r="C9" s="234"/>
      <c r="D9" s="17">
        <f t="shared" si="2"/>
        <v>0</v>
      </c>
      <c r="E9" s="17">
        <f t="shared" si="0"/>
        <v>0</v>
      </c>
      <c r="F9" s="224">
        <f t="shared" si="1"/>
        <v>0</v>
      </c>
      <c r="G9" s="235"/>
      <c r="H9" s="236"/>
      <c r="I9" s="236"/>
      <c r="J9" s="236"/>
      <c r="K9" s="236"/>
      <c r="L9" s="237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118"/>
      <c r="X9" s="118"/>
    </row>
    <row r="10" spans="1:24">
      <c r="A10" s="233"/>
      <c r="B10" s="233"/>
      <c r="C10" s="234"/>
      <c r="D10" s="17">
        <f t="shared" si="2"/>
        <v>0</v>
      </c>
      <c r="E10" s="17">
        <f t="shared" si="0"/>
        <v>0</v>
      </c>
      <c r="F10" s="224">
        <f t="shared" si="1"/>
        <v>0</v>
      </c>
      <c r="G10" s="235"/>
      <c r="H10" s="236"/>
      <c r="I10" s="236"/>
      <c r="J10" s="236"/>
      <c r="K10" s="236"/>
      <c r="L10" s="237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118"/>
      <c r="X10" s="118"/>
    </row>
    <row r="11" spans="1:24">
      <c r="A11" s="233"/>
      <c r="B11" s="233"/>
      <c r="C11" s="234"/>
      <c r="D11" s="17">
        <f t="shared" si="2"/>
        <v>0</v>
      </c>
      <c r="E11" s="17">
        <f t="shared" si="0"/>
        <v>0</v>
      </c>
      <c r="F11" s="224">
        <f t="shared" si="1"/>
        <v>0</v>
      </c>
      <c r="G11" s="235"/>
      <c r="H11" s="236"/>
      <c r="I11" s="236"/>
      <c r="J11" s="236"/>
      <c r="K11" s="236"/>
      <c r="L11" s="237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118"/>
      <c r="X11" s="118"/>
    </row>
    <row r="12" spans="1:24">
      <c r="A12" s="233"/>
      <c r="B12" s="233"/>
      <c r="C12" s="234"/>
      <c r="D12" s="17">
        <f t="shared" si="2"/>
        <v>0</v>
      </c>
      <c r="E12" s="17">
        <f t="shared" si="0"/>
        <v>0</v>
      </c>
      <c r="F12" s="224">
        <f t="shared" si="1"/>
        <v>0</v>
      </c>
      <c r="G12" s="235"/>
      <c r="H12" s="236"/>
      <c r="I12" s="236"/>
      <c r="J12" s="236"/>
      <c r="K12" s="236"/>
      <c r="L12" s="237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118"/>
      <c r="X12" s="118"/>
    </row>
    <row r="13" spans="1:24">
      <c r="A13" s="233"/>
      <c r="B13" s="233"/>
      <c r="C13" s="234"/>
      <c r="D13" s="17">
        <f t="shared" si="2"/>
        <v>0</v>
      </c>
      <c r="E13" s="17">
        <f t="shared" si="0"/>
        <v>0</v>
      </c>
      <c r="F13" s="224">
        <f t="shared" si="1"/>
        <v>0</v>
      </c>
      <c r="G13" s="235"/>
      <c r="H13" s="236"/>
      <c r="I13" s="236"/>
      <c r="J13" s="236"/>
      <c r="K13" s="236"/>
      <c r="L13" s="237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118"/>
      <c r="X13" s="118"/>
    </row>
    <row r="14" spans="1:24">
      <c r="A14" s="233"/>
      <c r="B14" s="233"/>
      <c r="C14" s="234"/>
      <c r="D14" s="17">
        <f t="shared" si="2"/>
        <v>0</v>
      </c>
      <c r="E14" s="17">
        <f t="shared" si="0"/>
        <v>0</v>
      </c>
      <c r="F14" s="224">
        <f t="shared" si="1"/>
        <v>0</v>
      </c>
      <c r="G14" s="235"/>
      <c r="H14" s="236"/>
      <c r="I14" s="236"/>
      <c r="J14" s="236"/>
      <c r="K14" s="236"/>
      <c r="L14" s="237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118"/>
      <c r="X14" s="118"/>
    </row>
    <row r="15" spans="1:24">
      <c r="A15" s="233"/>
      <c r="B15" s="233"/>
      <c r="C15" s="234"/>
      <c r="D15" s="17">
        <f t="shared" si="2"/>
        <v>0</v>
      </c>
      <c r="E15" s="17">
        <f t="shared" si="0"/>
        <v>0</v>
      </c>
      <c r="F15" s="224">
        <f t="shared" si="1"/>
        <v>0</v>
      </c>
      <c r="G15" s="235"/>
      <c r="H15" s="236"/>
      <c r="I15" s="236"/>
      <c r="J15" s="236"/>
      <c r="K15" s="236"/>
      <c r="L15" s="237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118"/>
      <c r="X15" s="118"/>
    </row>
    <row r="16" spans="1:24">
      <c r="A16" s="233"/>
      <c r="B16" s="233"/>
      <c r="C16" s="234"/>
      <c r="D16" s="17">
        <f t="shared" si="2"/>
        <v>0</v>
      </c>
      <c r="E16" s="17">
        <f t="shared" si="0"/>
        <v>0</v>
      </c>
      <c r="F16" s="224">
        <f t="shared" si="1"/>
        <v>0</v>
      </c>
      <c r="G16" s="235"/>
      <c r="H16" s="236"/>
      <c r="I16" s="236"/>
      <c r="J16" s="236"/>
      <c r="K16" s="236"/>
      <c r="L16" s="237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118"/>
      <c r="X16" s="118"/>
    </row>
    <row r="17" spans="1:24">
      <c r="A17" s="233"/>
      <c r="B17" s="233"/>
      <c r="C17" s="234"/>
      <c r="D17" s="17">
        <f t="shared" si="2"/>
        <v>0</v>
      </c>
      <c r="E17" s="17">
        <f t="shared" si="0"/>
        <v>0</v>
      </c>
      <c r="F17" s="224">
        <f t="shared" si="1"/>
        <v>0</v>
      </c>
      <c r="G17" s="235"/>
      <c r="H17" s="236"/>
      <c r="I17" s="236"/>
      <c r="J17" s="236"/>
      <c r="K17" s="236"/>
      <c r="L17" s="237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118"/>
      <c r="X17" s="118"/>
    </row>
    <row r="18" spans="1:24">
      <c r="A18" s="233"/>
      <c r="B18" s="233"/>
      <c r="C18" s="234"/>
      <c r="D18" s="17">
        <f t="shared" si="2"/>
        <v>0</v>
      </c>
      <c r="E18" s="17">
        <f t="shared" si="0"/>
        <v>0</v>
      </c>
      <c r="F18" s="224">
        <f t="shared" si="1"/>
        <v>0</v>
      </c>
      <c r="G18" s="235"/>
      <c r="H18" s="236"/>
      <c r="I18" s="236"/>
      <c r="J18" s="236"/>
      <c r="K18" s="236"/>
      <c r="L18" s="237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118"/>
      <c r="X18" s="118"/>
    </row>
    <row r="19" spans="1:24">
      <c r="A19" s="233"/>
      <c r="B19" s="233"/>
      <c r="C19" s="234"/>
      <c r="D19" s="17">
        <f t="shared" si="2"/>
        <v>0</v>
      </c>
      <c r="E19" s="17">
        <f t="shared" si="0"/>
        <v>0</v>
      </c>
      <c r="F19" s="224">
        <f t="shared" si="1"/>
        <v>0</v>
      </c>
      <c r="G19" s="235"/>
      <c r="H19" s="236"/>
      <c r="I19" s="236"/>
      <c r="J19" s="236"/>
      <c r="K19" s="236"/>
      <c r="L19" s="237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118"/>
      <c r="X19" s="118"/>
    </row>
    <row r="20" spans="1:24">
      <c r="A20" s="233"/>
      <c r="B20" s="233"/>
      <c r="C20" s="234"/>
      <c r="D20" s="17">
        <f t="shared" si="2"/>
        <v>0</v>
      </c>
      <c r="E20" s="17">
        <f t="shared" si="0"/>
        <v>0</v>
      </c>
      <c r="F20" s="224">
        <f t="shared" si="1"/>
        <v>0</v>
      </c>
      <c r="G20" s="235"/>
      <c r="H20" s="236"/>
      <c r="I20" s="236"/>
      <c r="J20" s="236"/>
      <c r="K20" s="236"/>
      <c r="L20" s="237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118"/>
      <c r="X20" s="118"/>
    </row>
    <row r="21" spans="1:24">
      <c r="A21" s="233"/>
      <c r="B21" s="233"/>
      <c r="C21" s="234"/>
      <c r="D21" s="17">
        <f t="shared" si="2"/>
        <v>0</v>
      </c>
      <c r="E21" s="17">
        <f t="shared" si="0"/>
        <v>0</v>
      </c>
      <c r="F21" s="224">
        <f t="shared" si="1"/>
        <v>0</v>
      </c>
      <c r="G21" s="235"/>
      <c r="H21" s="236"/>
      <c r="I21" s="236"/>
      <c r="J21" s="236"/>
      <c r="K21" s="236"/>
      <c r="L21" s="237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118"/>
      <c r="X21" s="118"/>
    </row>
    <row r="22" spans="1:24">
      <c r="A22" s="233"/>
      <c r="B22" s="233"/>
      <c r="C22" s="234"/>
      <c r="D22" s="17">
        <f t="shared" si="2"/>
        <v>0</v>
      </c>
      <c r="E22" s="17">
        <f t="shared" si="0"/>
        <v>0</v>
      </c>
      <c r="F22" s="224">
        <f t="shared" si="1"/>
        <v>0</v>
      </c>
      <c r="G22" s="235"/>
      <c r="H22" s="236"/>
      <c r="I22" s="236"/>
      <c r="J22" s="236"/>
      <c r="K22" s="236"/>
      <c r="L22" s="237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118"/>
      <c r="X22" s="118"/>
    </row>
    <row r="23" spans="1:24" s="11" customFormat="1">
      <c r="A23" s="11" t="s">
        <v>47</v>
      </c>
      <c r="C23" s="12"/>
      <c r="D23" s="18">
        <f>SUM(D3:D22)</f>
        <v>825000</v>
      </c>
      <c r="E23" s="18">
        <f>SUM(E3:E22)</f>
        <v>825000</v>
      </c>
      <c r="F23" s="225">
        <f>SUM(F3:F22)</f>
        <v>650000</v>
      </c>
      <c r="G23" s="18">
        <f>SUM(G3:G22)</f>
        <v>100000</v>
      </c>
      <c r="H23" s="18">
        <f>SUM(H3:H22)</f>
        <v>0</v>
      </c>
      <c r="I23" s="18">
        <f t="shared" ref="I23:K23" si="3">SUM(I3:I22)</f>
        <v>25000</v>
      </c>
      <c r="J23" s="18">
        <f t="shared" si="3"/>
        <v>0</v>
      </c>
      <c r="K23" s="18">
        <f t="shared" si="3"/>
        <v>0</v>
      </c>
      <c r="L23" s="18">
        <f>SUM(L3:L22)</f>
        <v>50000</v>
      </c>
      <c r="M23" s="225">
        <f t="shared" ref="M23:V23" si="4">SUM(M3:M22)</f>
        <v>650000</v>
      </c>
      <c r="N23" s="225">
        <f t="shared" si="4"/>
        <v>0</v>
      </c>
      <c r="O23" s="225">
        <f t="shared" si="4"/>
        <v>0</v>
      </c>
      <c r="P23" s="225">
        <f t="shared" si="4"/>
        <v>0</v>
      </c>
      <c r="Q23" s="225">
        <f t="shared" si="4"/>
        <v>0</v>
      </c>
      <c r="R23" s="225">
        <f t="shared" si="4"/>
        <v>0</v>
      </c>
      <c r="S23" s="225">
        <f t="shared" si="4"/>
        <v>0</v>
      </c>
      <c r="T23" s="225">
        <f t="shared" si="4"/>
        <v>0</v>
      </c>
      <c r="U23" s="225">
        <f t="shared" si="4"/>
        <v>0</v>
      </c>
      <c r="V23" s="225">
        <f t="shared" si="4"/>
        <v>0</v>
      </c>
      <c r="W23" s="117"/>
      <c r="X23" s="117"/>
    </row>
    <row r="24" spans="1:24">
      <c r="E24" s="28" t="str">
        <f>'3 物件費'!E24</f>
        <v>↑</v>
      </c>
    </row>
    <row r="25" spans="1:24">
      <c r="E25" s="28" t="str">
        <f>'3 物件費'!E25</f>
        <v>左の合計金額と一致しないと、赤くなります。</v>
      </c>
    </row>
    <row r="26" spans="1:24">
      <c r="E26" s="28" t="str">
        <f>'3 物件費'!E26</f>
        <v>金額の単位は全て円です。</v>
      </c>
    </row>
    <row r="27" spans="1:24">
      <c r="E27" s="28" t="str">
        <f>'3 物件費'!E27</f>
        <v>財源U, V, X, Y, Zは「2-3 物件費」シートの黄色のセルを書き換えてください。</v>
      </c>
    </row>
    <row r="28" spans="1:24">
      <c r="E28" s="28" t="str">
        <f>'3 物件費'!E28</f>
        <v>使わない財源名は空白にしておいて結構です。</v>
      </c>
    </row>
    <row r="29" spans="1:24">
      <c r="E29" s="28" t="str">
        <f>'3 物件費'!E29</f>
        <v>使わない財源のカラムを非表示にしても構いません。</v>
      </c>
    </row>
  </sheetData>
  <sheetProtection sheet="1" objects="1" scenarios="1"/>
  <phoneticPr fontId="4"/>
  <conditionalFormatting sqref="E3">
    <cfRule type="cellIs" dxfId="4" priority="1" operator="notEqual">
      <formula>$D$3</formula>
    </cfRule>
  </conditionalFormatting>
  <conditionalFormatting sqref="E4:E23">
    <cfRule type="cellIs" dxfId="3" priority="2" operator="notEqual">
      <formula>$D4</formula>
    </cfRule>
  </conditionalFormatting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FAF7-6511-8247-9278-C0D27B1148B7}">
  <sheetPr>
    <pageSetUpPr fitToPage="1"/>
  </sheetPr>
  <dimension ref="A1:X29"/>
  <sheetViews>
    <sheetView workbookViewId="0">
      <pane xSplit="6" ySplit="2" topLeftCell="G3" activePane="bottomRight" state="frozen"/>
      <selection pane="topRight"/>
      <selection pane="bottomLeft" activeCell="D8" sqref="D8"/>
      <selection pane="bottomRight" activeCell="A9" sqref="A9"/>
    </sheetView>
  </sheetViews>
  <sheetFormatPr baseColWidth="10" defaultColWidth="9.7109375" defaultRowHeight="20"/>
  <cols>
    <col min="1" max="1" width="28.28515625" style="8" customWidth="1"/>
    <col min="2" max="2" width="9.7109375" style="8"/>
    <col min="3" max="3" width="9.7109375" style="8" customWidth="1"/>
    <col min="4" max="7" width="10.5703125" style="8" customWidth="1"/>
    <col min="8" max="8" width="9.7109375" style="8"/>
    <col min="9" max="11" width="9.7109375" style="8" customWidth="1"/>
    <col min="12" max="12" width="9.7109375" style="8"/>
    <col min="13" max="24" width="10.85546875" style="8" customWidth="1"/>
    <col min="25" max="16384" width="9.7109375" style="8"/>
  </cols>
  <sheetData>
    <row r="1" spans="1:24" ht="20" customHeight="1">
      <c r="A1" s="7" t="s">
        <v>93</v>
      </c>
      <c r="C1" s="8" t="s">
        <v>29</v>
      </c>
      <c r="D1" s="24"/>
      <c r="E1" s="24"/>
      <c r="F1" s="132"/>
      <c r="G1" s="250" t="s">
        <v>30</v>
      </c>
      <c r="H1" s="133"/>
      <c r="I1" s="133"/>
      <c r="J1" s="133"/>
      <c r="K1" s="133"/>
      <c r="L1" s="134"/>
      <c r="M1" s="8" t="s">
        <v>31</v>
      </c>
      <c r="P1" s="22" t="str">
        <f>'3 物件費'!P1</f>
        <v>「2-1 予算計画概要」シートで分担者が空欄の場合、ここでは0と表示されますが、無視してください。(Excelの仕様です)</v>
      </c>
    </row>
    <row r="2" spans="1:24" s="9" customFormat="1" ht="21">
      <c r="A2" s="9" t="s">
        <v>33</v>
      </c>
      <c r="B2" s="10" t="s">
        <v>34</v>
      </c>
      <c r="C2" s="10" t="s">
        <v>35</v>
      </c>
      <c r="D2" s="16" t="s">
        <v>36</v>
      </c>
      <c r="E2" s="16" t="s">
        <v>37</v>
      </c>
      <c r="F2" s="228" t="s">
        <v>38</v>
      </c>
      <c r="G2" s="25" t="str">
        <f>'3 物件費'!G2</f>
        <v>参加費等</v>
      </c>
      <c r="H2" s="25" t="str">
        <f>'3 物件費'!H2</f>
        <v>財源U</v>
      </c>
      <c r="I2" s="25" t="str">
        <f>'3 物件費'!I2</f>
        <v>財源V</v>
      </c>
      <c r="J2" s="25" t="str">
        <f>'3 物件費'!J2</f>
        <v>財源X</v>
      </c>
      <c r="K2" s="25" t="str">
        <f>'3 物件費'!K2</f>
        <v>財源Y</v>
      </c>
      <c r="L2" s="25" t="str">
        <f>'3 物件費'!L2</f>
        <v>財源Z</v>
      </c>
      <c r="M2" s="226" t="str">
        <f>'1 概要'!G17</f>
        <v>湯川秀樹</v>
      </c>
      <c r="N2" s="227" t="str">
        <f>'1 概要'!G18</f>
        <v>朝永振一郎</v>
      </c>
      <c r="O2" s="227" t="str">
        <f>'1 概要'!G19</f>
        <v>南部陽一郎</v>
      </c>
      <c r="P2" s="227">
        <f>'1 概要'!G20</f>
        <v>0</v>
      </c>
      <c r="Q2" s="227">
        <f>'1 概要'!G21</f>
        <v>0</v>
      </c>
      <c r="R2" s="227">
        <f>'1 概要'!G22</f>
        <v>0</v>
      </c>
      <c r="S2" s="227">
        <f>'1 概要'!G23</f>
        <v>0</v>
      </c>
      <c r="T2" s="227">
        <f>'1 概要'!G24</f>
        <v>0</v>
      </c>
      <c r="U2" s="227">
        <f>'1 概要'!G25</f>
        <v>0</v>
      </c>
      <c r="V2" s="227">
        <f>'1 概要'!G26</f>
        <v>0</v>
      </c>
    </row>
    <row r="3" spans="1:24">
      <c r="A3" s="233" t="s">
        <v>63</v>
      </c>
      <c r="B3" s="233">
        <v>1</v>
      </c>
      <c r="C3" s="234">
        <v>300000</v>
      </c>
      <c r="D3" s="229">
        <f>B3*C3</f>
        <v>300000</v>
      </c>
      <c r="E3" s="229">
        <f>SUM(F3:L3)</f>
        <v>300000</v>
      </c>
      <c r="F3" s="230">
        <f>SUM(M3:X3)</f>
        <v>300000</v>
      </c>
      <c r="G3" s="235"/>
      <c r="H3" s="236"/>
      <c r="I3" s="236"/>
      <c r="J3" s="236"/>
      <c r="K3" s="236"/>
      <c r="L3" s="237"/>
      <c r="M3" s="233">
        <v>300000</v>
      </c>
      <c r="N3" s="233"/>
      <c r="O3" s="233"/>
      <c r="P3" s="233"/>
      <c r="Q3" s="233"/>
      <c r="R3" s="233"/>
      <c r="S3" s="233"/>
      <c r="T3" s="233"/>
      <c r="U3" s="233"/>
      <c r="V3" s="233"/>
    </row>
    <row r="4" spans="1:24">
      <c r="A4" s="233" t="s">
        <v>64</v>
      </c>
      <c r="B4" s="233">
        <v>1</v>
      </c>
      <c r="C4" s="234">
        <v>200000</v>
      </c>
      <c r="D4" s="229">
        <f>B4*C4</f>
        <v>200000</v>
      </c>
      <c r="E4" s="229">
        <f t="shared" ref="E4:E22" si="0">SUM(F4:L4)</f>
        <v>200000</v>
      </c>
      <c r="F4" s="230">
        <f t="shared" ref="F4:F22" si="1">SUM(M4:X4)</f>
        <v>0</v>
      </c>
      <c r="G4" s="235"/>
      <c r="H4" s="236">
        <v>200000</v>
      </c>
      <c r="I4" s="236"/>
      <c r="J4" s="236"/>
      <c r="K4" s="236"/>
      <c r="L4" s="237"/>
      <c r="M4" s="238"/>
      <c r="N4" s="238"/>
      <c r="O4" s="238"/>
      <c r="P4" s="238"/>
      <c r="Q4" s="233"/>
      <c r="R4" s="238"/>
      <c r="S4" s="238"/>
      <c r="T4" s="238"/>
      <c r="U4" s="238"/>
      <c r="V4" s="238"/>
      <c r="W4" s="116"/>
      <c r="X4" s="116"/>
    </row>
    <row r="5" spans="1:24">
      <c r="A5" s="233"/>
      <c r="B5" s="233"/>
      <c r="C5" s="234"/>
      <c r="D5" s="229">
        <f t="shared" ref="D5:D22" si="2">B5*C5</f>
        <v>0</v>
      </c>
      <c r="E5" s="229">
        <f t="shared" si="0"/>
        <v>0</v>
      </c>
      <c r="F5" s="230">
        <f t="shared" si="1"/>
        <v>0</v>
      </c>
      <c r="G5" s="235"/>
      <c r="H5" s="236"/>
      <c r="I5" s="236"/>
      <c r="J5" s="236"/>
      <c r="K5" s="236"/>
      <c r="L5" s="237"/>
      <c r="M5" s="238"/>
      <c r="N5" s="238"/>
      <c r="O5" s="238"/>
      <c r="P5" s="238"/>
      <c r="Q5" s="233"/>
      <c r="R5" s="238"/>
      <c r="S5" s="238"/>
      <c r="T5" s="238"/>
      <c r="U5" s="238"/>
      <c r="V5" s="238"/>
      <c r="W5" s="116"/>
      <c r="X5" s="116"/>
    </row>
    <row r="6" spans="1:24">
      <c r="A6" s="233"/>
      <c r="B6" s="233"/>
      <c r="C6" s="234"/>
      <c r="D6" s="229">
        <f t="shared" si="2"/>
        <v>0</v>
      </c>
      <c r="E6" s="229">
        <f t="shared" si="0"/>
        <v>0</v>
      </c>
      <c r="F6" s="230">
        <f t="shared" si="1"/>
        <v>0</v>
      </c>
      <c r="G6" s="235"/>
      <c r="H6" s="236"/>
      <c r="I6" s="236"/>
      <c r="J6" s="236"/>
      <c r="K6" s="236"/>
      <c r="L6" s="237"/>
      <c r="M6" s="238"/>
      <c r="N6" s="238"/>
      <c r="O6" s="238"/>
      <c r="P6" s="238"/>
      <c r="Q6" s="233"/>
      <c r="R6" s="238"/>
      <c r="S6" s="238"/>
      <c r="T6" s="238"/>
      <c r="U6" s="238"/>
      <c r="V6" s="238"/>
      <c r="W6" s="116"/>
      <c r="X6" s="116"/>
    </row>
    <row r="7" spans="1:24">
      <c r="A7" s="233"/>
      <c r="B7" s="233"/>
      <c r="C7" s="234"/>
      <c r="D7" s="229">
        <f t="shared" si="2"/>
        <v>0</v>
      </c>
      <c r="E7" s="229">
        <f t="shared" si="0"/>
        <v>0</v>
      </c>
      <c r="F7" s="230">
        <f t="shared" si="1"/>
        <v>0</v>
      </c>
      <c r="G7" s="235"/>
      <c r="H7" s="236"/>
      <c r="I7" s="236"/>
      <c r="J7" s="236"/>
      <c r="K7" s="236"/>
      <c r="L7" s="237"/>
      <c r="M7" s="238"/>
      <c r="N7" s="238"/>
      <c r="O7" s="238"/>
      <c r="P7" s="238"/>
      <c r="Q7" s="233"/>
      <c r="R7" s="238"/>
      <c r="S7" s="238"/>
      <c r="T7" s="238"/>
      <c r="U7" s="238"/>
      <c r="V7" s="238"/>
      <c r="W7" s="116"/>
      <c r="X7" s="116"/>
    </row>
    <row r="8" spans="1:24">
      <c r="A8" s="233"/>
      <c r="B8" s="233"/>
      <c r="C8" s="234"/>
      <c r="D8" s="229">
        <f t="shared" si="2"/>
        <v>0</v>
      </c>
      <c r="E8" s="229">
        <f t="shared" si="0"/>
        <v>0</v>
      </c>
      <c r="F8" s="230">
        <f t="shared" si="1"/>
        <v>0</v>
      </c>
      <c r="G8" s="235"/>
      <c r="H8" s="236"/>
      <c r="I8" s="236"/>
      <c r="J8" s="236"/>
      <c r="K8" s="236"/>
      <c r="L8" s="237"/>
      <c r="M8" s="238"/>
      <c r="N8" s="238"/>
      <c r="O8" s="238"/>
      <c r="P8" s="238"/>
      <c r="Q8" s="233"/>
      <c r="R8" s="238"/>
      <c r="S8" s="238"/>
      <c r="T8" s="238"/>
      <c r="U8" s="238"/>
      <c r="V8" s="238"/>
      <c r="W8" s="116"/>
      <c r="X8" s="116"/>
    </row>
    <row r="9" spans="1:24">
      <c r="A9" s="233"/>
      <c r="B9" s="233"/>
      <c r="C9" s="234"/>
      <c r="D9" s="229">
        <f t="shared" si="2"/>
        <v>0</v>
      </c>
      <c r="E9" s="229">
        <f t="shared" si="0"/>
        <v>0</v>
      </c>
      <c r="F9" s="230">
        <f t="shared" si="1"/>
        <v>0</v>
      </c>
      <c r="G9" s="235"/>
      <c r="H9" s="236"/>
      <c r="I9" s="236"/>
      <c r="J9" s="236"/>
      <c r="K9" s="236"/>
      <c r="L9" s="237"/>
      <c r="M9" s="238"/>
      <c r="N9" s="238"/>
      <c r="O9" s="238"/>
      <c r="P9" s="238"/>
      <c r="Q9" s="233"/>
      <c r="R9" s="238"/>
      <c r="S9" s="238"/>
      <c r="T9" s="238"/>
      <c r="U9" s="238"/>
      <c r="V9" s="238"/>
      <c r="W9" s="116"/>
      <c r="X9" s="116"/>
    </row>
    <row r="10" spans="1:24">
      <c r="A10" s="233"/>
      <c r="B10" s="233"/>
      <c r="C10" s="234"/>
      <c r="D10" s="229">
        <f t="shared" si="2"/>
        <v>0</v>
      </c>
      <c r="E10" s="229">
        <f t="shared" si="0"/>
        <v>0</v>
      </c>
      <c r="F10" s="230">
        <f t="shared" si="1"/>
        <v>0</v>
      </c>
      <c r="G10" s="235"/>
      <c r="H10" s="236"/>
      <c r="I10" s="236"/>
      <c r="J10" s="236"/>
      <c r="K10" s="236"/>
      <c r="L10" s="237"/>
      <c r="M10" s="238"/>
      <c r="N10" s="238"/>
      <c r="O10" s="238"/>
      <c r="P10" s="238"/>
      <c r="Q10" s="233"/>
      <c r="R10" s="238"/>
      <c r="S10" s="238"/>
      <c r="T10" s="238"/>
      <c r="U10" s="238"/>
      <c r="V10" s="238"/>
      <c r="W10" s="116"/>
      <c r="X10" s="116"/>
    </row>
    <row r="11" spans="1:24">
      <c r="A11" s="233"/>
      <c r="B11" s="233"/>
      <c r="C11" s="234"/>
      <c r="D11" s="229">
        <f t="shared" si="2"/>
        <v>0</v>
      </c>
      <c r="E11" s="229">
        <f t="shared" si="0"/>
        <v>0</v>
      </c>
      <c r="F11" s="230">
        <f t="shared" si="1"/>
        <v>0</v>
      </c>
      <c r="G11" s="235"/>
      <c r="H11" s="236"/>
      <c r="I11" s="236"/>
      <c r="J11" s="236"/>
      <c r="K11" s="236"/>
      <c r="L11" s="237"/>
      <c r="M11" s="238"/>
      <c r="N11" s="238"/>
      <c r="O11" s="238"/>
      <c r="P11" s="238"/>
      <c r="Q11" s="233"/>
      <c r="R11" s="238"/>
      <c r="S11" s="238"/>
      <c r="T11" s="238"/>
      <c r="U11" s="238"/>
      <c r="V11" s="238"/>
      <c r="W11" s="116"/>
      <c r="X11" s="116"/>
    </row>
    <row r="12" spans="1:24">
      <c r="A12" s="233"/>
      <c r="B12" s="233"/>
      <c r="C12" s="234"/>
      <c r="D12" s="229">
        <f t="shared" si="2"/>
        <v>0</v>
      </c>
      <c r="E12" s="229">
        <f t="shared" si="0"/>
        <v>0</v>
      </c>
      <c r="F12" s="230">
        <f t="shared" si="1"/>
        <v>0</v>
      </c>
      <c r="G12" s="235"/>
      <c r="H12" s="236"/>
      <c r="I12" s="236"/>
      <c r="J12" s="236"/>
      <c r="K12" s="236"/>
      <c r="L12" s="237"/>
      <c r="M12" s="238"/>
      <c r="N12" s="238"/>
      <c r="O12" s="238"/>
      <c r="P12" s="238"/>
      <c r="Q12" s="233"/>
      <c r="R12" s="238"/>
      <c r="S12" s="238"/>
      <c r="T12" s="238"/>
      <c r="U12" s="238"/>
      <c r="V12" s="238"/>
      <c r="W12" s="116"/>
      <c r="X12" s="116"/>
    </row>
    <row r="13" spans="1:24">
      <c r="A13" s="233"/>
      <c r="B13" s="233"/>
      <c r="C13" s="234"/>
      <c r="D13" s="229">
        <f t="shared" si="2"/>
        <v>0</v>
      </c>
      <c r="E13" s="229">
        <f t="shared" si="0"/>
        <v>0</v>
      </c>
      <c r="F13" s="230">
        <f t="shared" si="1"/>
        <v>0</v>
      </c>
      <c r="G13" s="235"/>
      <c r="H13" s="236"/>
      <c r="I13" s="236"/>
      <c r="J13" s="236"/>
      <c r="K13" s="236"/>
      <c r="L13" s="237"/>
      <c r="M13" s="238"/>
      <c r="N13" s="238"/>
      <c r="O13" s="238"/>
      <c r="P13" s="238"/>
      <c r="Q13" s="233"/>
      <c r="R13" s="238"/>
      <c r="S13" s="238"/>
      <c r="T13" s="238"/>
      <c r="U13" s="238"/>
      <c r="V13" s="238"/>
      <c r="W13" s="116"/>
      <c r="X13" s="116"/>
    </row>
    <row r="14" spans="1:24">
      <c r="A14" s="233"/>
      <c r="B14" s="233"/>
      <c r="C14" s="234"/>
      <c r="D14" s="229">
        <f t="shared" si="2"/>
        <v>0</v>
      </c>
      <c r="E14" s="229">
        <f t="shared" si="0"/>
        <v>0</v>
      </c>
      <c r="F14" s="230">
        <f t="shared" si="1"/>
        <v>0</v>
      </c>
      <c r="G14" s="235"/>
      <c r="H14" s="236"/>
      <c r="I14" s="236"/>
      <c r="J14" s="236"/>
      <c r="K14" s="236"/>
      <c r="L14" s="237"/>
      <c r="M14" s="238"/>
      <c r="N14" s="238"/>
      <c r="O14" s="238"/>
      <c r="P14" s="238"/>
      <c r="Q14" s="233"/>
      <c r="R14" s="238"/>
      <c r="S14" s="238"/>
      <c r="T14" s="238"/>
      <c r="U14" s="238"/>
      <c r="V14" s="238"/>
      <c r="W14" s="116"/>
      <c r="X14" s="116"/>
    </row>
    <row r="15" spans="1:24">
      <c r="A15" s="233"/>
      <c r="B15" s="233"/>
      <c r="C15" s="234"/>
      <c r="D15" s="229">
        <f t="shared" si="2"/>
        <v>0</v>
      </c>
      <c r="E15" s="229">
        <f t="shared" si="0"/>
        <v>0</v>
      </c>
      <c r="F15" s="230">
        <f t="shared" si="1"/>
        <v>0</v>
      </c>
      <c r="G15" s="235"/>
      <c r="H15" s="236"/>
      <c r="I15" s="236"/>
      <c r="J15" s="236"/>
      <c r="K15" s="236"/>
      <c r="L15" s="237"/>
      <c r="M15" s="238"/>
      <c r="N15" s="238"/>
      <c r="O15" s="238"/>
      <c r="P15" s="238"/>
      <c r="Q15" s="233"/>
      <c r="R15" s="238"/>
      <c r="S15" s="238"/>
      <c r="T15" s="238"/>
      <c r="U15" s="238"/>
      <c r="V15" s="238"/>
      <c r="W15" s="116"/>
      <c r="X15" s="116"/>
    </row>
    <row r="16" spans="1:24">
      <c r="A16" s="233"/>
      <c r="B16" s="233"/>
      <c r="C16" s="234"/>
      <c r="D16" s="229">
        <f t="shared" si="2"/>
        <v>0</v>
      </c>
      <c r="E16" s="229">
        <f t="shared" si="0"/>
        <v>0</v>
      </c>
      <c r="F16" s="230">
        <f t="shared" si="1"/>
        <v>0</v>
      </c>
      <c r="G16" s="235"/>
      <c r="H16" s="236"/>
      <c r="I16" s="236"/>
      <c r="J16" s="236"/>
      <c r="K16" s="236"/>
      <c r="L16" s="237"/>
      <c r="M16" s="238"/>
      <c r="N16" s="238"/>
      <c r="O16" s="238"/>
      <c r="P16" s="238"/>
      <c r="Q16" s="233"/>
      <c r="R16" s="238"/>
      <c r="S16" s="238"/>
      <c r="T16" s="238"/>
      <c r="U16" s="238"/>
      <c r="V16" s="238"/>
      <c r="W16" s="116"/>
      <c r="X16" s="116"/>
    </row>
    <row r="17" spans="1:24">
      <c r="A17" s="233"/>
      <c r="B17" s="233"/>
      <c r="C17" s="234"/>
      <c r="D17" s="229">
        <f t="shared" si="2"/>
        <v>0</v>
      </c>
      <c r="E17" s="229">
        <f t="shared" si="0"/>
        <v>0</v>
      </c>
      <c r="F17" s="230">
        <f t="shared" si="1"/>
        <v>0</v>
      </c>
      <c r="G17" s="235"/>
      <c r="H17" s="236"/>
      <c r="I17" s="236"/>
      <c r="J17" s="236"/>
      <c r="K17" s="236"/>
      <c r="L17" s="237"/>
      <c r="M17" s="238"/>
      <c r="N17" s="238"/>
      <c r="O17" s="238"/>
      <c r="P17" s="238"/>
      <c r="Q17" s="233"/>
      <c r="R17" s="238"/>
      <c r="S17" s="238"/>
      <c r="T17" s="238"/>
      <c r="U17" s="238"/>
      <c r="V17" s="238"/>
      <c r="W17" s="116"/>
      <c r="X17" s="116"/>
    </row>
    <row r="18" spans="1:24">
      <c r="A18" s="233"/>
      <c r="B18" s="233"/>
      <c r="C18" s="234"/>
      <c r="D18" s="229">
        <f t="shared" si="2"/>
        <v>0</v>
      </c>
      <c r="E18" s="229">
        <f t="shared" si="0"/>
        <v>0</v>
      </c>
      <c r="F18" s="230">
        <f t="shared" si="1"/>
        <v>0</v>
      </c>
      <c r="G18" s="235"/>
      <c r="H18" s="236"/>
      <c r="I18" s="236"/>
      <c r="J18" s="236"/>
      <c r="K18" s="236"/>
      <c r="L18" s="237"/>
      <c r="M18" s="238"/>
      <c r="N18" s="238"/>
      <c r="O18" s="238"/>
      <c r="P18" s="238"/>
      <c r="Q18" s="233"/>
      <c r="R18" s="238"/>
      <c r="S18" s="238"/>
      <c r="T18" s="238"/>
      <c r="U18" s="238"/>
      <c r="V18" s="238"/>
      <c r="W18" s="116"/>
      <c r="X18" s="116"/>
    </row>
    <row r="19" spans="1:24">
      <c r="A19" s="233"/>
      <c r="B19" s="233"/>
      <c r="C19" s="234"/>
      <c r="D19" s="229">
        <f t="shared" si="2"/>
        <v>0</v>
      </c>
      <c r="E19" s="229">
        <f t="shared" si="0"/>
        <v>0</v>
      </c>
      <c r="F19" s="230">
        <f t="shared" si="1"/>
        <v>0</v>
      </c>
      <c r="G19" s="235"/>
      <c r="H19" s="236"/>
      <c r="I19" s="236"/>
      <c r="J19" s="236"/>
      <c r="K19" s="236"/>
      <c r="L19" s="237"/>
      <c r="M19" s="238"/>
      <c r="N19" s="238"/>
      <c r="O19" s="238"/>
      <c r="P19" s="238"/>
      <c r="Q19" s="233"/>
      <c r="R19" s="238"/>
      <c r="S19" s="238"/>
      <c r="T19" s="238"/>
      <c r="U19" s="238"/>
      <c r="V19" s="238"/>
      <c r="W19" s="116"/>
      <c r="X19" s="116"/>
    </row>
    <row r="20" spans="1:24">
      <c r="A20" s="233"/>
      <c r="B20" s="233"/>
      <c r="C20" s="234"/>
      <c r="D20" s="229">
        <f t="shared" si="2"/>
        <v>0</v>
      </c>
      <c r="E20" s="229">
        <f t="shared" si="0"/>
        <v>0</v>
      </c>
      <c r="F20" s="230">
        <f t="shared" si="1"/>
        <v>0</v>
      </c>
      <c r="G20" s="235"/>
      <c r="H20" s="236"/>
      <c r="I20" s="236"/>
      <c r="J20" s="236"/>
      <c r="K20" s="236"/>
      <c r="L20" s="237"/>
      <c r="M20" s="238"/>
      <c r="N20" s="238"/>
      <c r="O20" s="238"/>
      <c r="P20" s="238"/>
      <c r="Q20" s="233"/>
      <c r="R20" s="238"/>
      <c r="S20" s="238"/>
      <c r="T20" s="238"/>
      <c r="U20" s="238"/>
      <c r="V20" s="238"/>
      <c r="W20" s="116"/>
      <c r="X20" s="116"/>
    </row>
    <row r="21" spans="1:24">
      <c r="A21" s="233"/>
      <c r="B21" s="233"/>
      <c r="C21" s="234"/>
      <c r="D21" s="229">
        <f t="shared" si="2"/>
        <v>0</v>
      </c>
      <c r="E21" s="229">
        <f t="shared" si="0"/>
        <v>0</v>
      </c>
      <c r="F21" s="230">
        <f t="shared" si="1"/>
        <v>0</v>
      </c>
      <c r="G21" s="235"/>
      <c r="H21" s="236"/>
      <c r="I21" s="236"/>
      <c r="J21" s="236"/>
      <c r="K21" s="236"/>
      <c r="L21" s="237"/>
      <c r="M21" s="238"/>
      <c r="N21" s="238"/>
      <c r="O21" s="238"/>
      <c r="P21" s="238"/>
      <c r="Q21" s="233"/>
      <c r="R21" s="238"/>
      <c r="S21" s="238"/>
      <c r="T21" s="238"/>
      <c r="U21" s="238"/>
      <c r="V21" s="238"/>
      <c r="W21" s="116"/>
      <c r="X21" s="116"/>
    </row>
    <row r="22" spans="1:24">
      <c r="A22" s="233"/>
      <c r="B22" s="233"/>
      <c r="C22" s="234"/>
      <c r="D22" s="229">
        <f t="shared" si="2"/>
        <v>0</v>
      </c>
      <c r="E22" s="229">
        <f t="shared" si="0"/>
        <v>0</v>
      </c>
      <c r="F22" s="230">
        <f t="shared" si="1"/>
        <v>0</v>
      </c>
      <c r="G22" s="235"/>
      <c r="H22" s="236"/>
      <c r="I22" s="236"/>
      <c r="J22" s="236"/>
      <c r="K22" s="236"/>
      <c r="L22" s="237"/>
      <c r="M22" s="238"/>
      <c r="N22" s="238"/>
      <c r="O22" s="238"/>
      <c r="P22" s="238"/>
      <c r="Q22" s="233"/>
      <c r="R22" s="238"/>
      <c r="S22" s="238"/>
      <c r="T22" s="238"/>
      <c r="U22" s="238"/>
      <c r="V22" s="238"/>
      <c r="W22" s="116"/>
      <c r="X22" s="116"/>
    </row>
    <row r="23" spans="1:24" s="11" customFormat="1">
      <c r="A23" s="11" t="s">
        <v>47</v>
      </c>
      <c r="C23" s="12"/>
      <c r="D23" s="231">
        <f>SUM(D3:D22)</f>
        <v>500000</v>
      </c>
      <c r="E23" s="231">
        <f>SUM(E3:E22)</f>
        <v>500000</v>
      </c>
      <c r="F23" s="232">
        <f>SUM(F3:F22)</f>
        <v>300000</v>
      </c>
      <c r="G23" s="231">
        <f>SUM(G3:G22)</f>
        <v>0</v>
      </c>
      <c r="H23" s="231">
        <f>SUM(H3:H22)</f>
        <v>200000</v>
      </c>
      <c r="I23" s="231">
        <f t="shared" ref="I23:K23" si="3">SUM(I3:I22)</f>
        <v>0</v>
      </c>
      <c r="J23" s="231">
        <f t="shared" si="3"/>
        <v>0</v>
      </c>
      <c r="K23" s="231">
        <f t="shared" si="3"/>
        <v>0</v>
      </c>
      <c r="L23" s="231">
        <f>SUM(L3:L22)</f>
        <v>0</v>
      </c>
      <c r="M23" s="232">
        <f t="shared" ref="M23:V23" si="4">SUM(M3:M22)</f>
        <v>300000</v>
      </c>
      <c r="N23" s="232">
        <f t="shared" si="4"/>
        <v>0</v>
      </c>
      <c r="O23" s="232">
        <f t="shared" si="4"/>
        <v>0</v>
      </c>
      <c r="P23" s="232">
        <f t="shared" si="4"/>
        <v>0</v>
      </c>
      <c r="Q23" s="232">
        <f t="shared" si="4"/>
        <v>0</v>
      </c>
      <c r="R23" s="232">
        <f t="shared" si="4"/>
        <v>0</v>
      </c>
      <c r="S23" s="232">
        <f t="shared" si="4"/>
        <v>0</v>
      </c>
      <c r="T23" s="232">
        <f t="shared" si="4"/>
        <v>0</v>
      </c>
      <c r="U23" s="232">
        <f t="shared" si="4"/>
        <v>0</v>
      </c>
      <c r="V23" s="232">
        <f t="shared" si="4"/>
        <v>0</v>
      </c>
      <c r="W23" s="117"/>
      <c r="X23" s="117"/>
    </row>
    <row r="24" spans="1:24">
      <c r="E24" s="28" t="str">
        <f>'3 物件費'!E24</f>
        <v>↑</v>
      </c>
    </row>
    <row r="25" spans="1:24">
      <c r="E25" s="28" t="str">
        <f>'3 物件費'!E25</f>
        <v>左の合計金額と一致しないと、赤くなります。</v>
      </c>
    </row>
    <row r="26" spans="1:24">
      <c r="E26" s="28" t="str">
        <f>'3 物件費'!E26</f>
        <v>金額の単位は全て円です。</v>
      </c>
    </row>
    <row r="27" spans="1:24">
      <c r="E27" s="28" t="str">
        <f>'3 物件費'!E27</f>
        <v>財源U, V, X, Y, Zは「2-3 物件費」シートの黄色のセルを書き換えてください。</v>
      </c>
    </row>
    <row r="28" spans="1:24">
      <c r="E28" s="28" t="str">
        <f>'3 物件費'!E28</f>
        <v>使わない財源名は空白にしておいて結構です。</v>
      </c>
    </row>
    <row r="29" spans="1:24">
      <c r="E29" s="28" t="str">
        <f>'3 物件費'!E29</f>
        <v>使わない財源のカラムを非表示にしても構いません。</v>
      </c>
    </row>
  </sheetData>
  <sheetProtection sheet="1" objects="1" scenarios="1"/>
  <phoneticPr fontId="4"/>
  <conditionalFormatting sqref="E3">
    <cfRule type="cellIs" dxfId="2" priority="1" operator="notEqual">
      <formula>$D$3</formula>
    </cfRule>
  </conditionalFormatting>
  <conditionalFormatting sqref="E4:E23">
    <cfRule type="cellIs" dxfId="1" priority="2" operator="notEqual">
      <formula>$D4</formula>
    </cfRule>
  </conditionalFormatting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showGridLines="0" zoomScale="140" workbookViewId="0">
      <selection activeCell="K15" sqref="K15"/>
    </sheetView>
  </sheetViews>
  <sheetFormatPr baseColWidth="10" defaultColWidth="11.42578125" defaultRowHeight="20" customHeight="1"/>
  <cols>
    <col min="1" max="1" width="13.5703125" style="1" customWidth="1"/>
    <col min="2" max="6" width="11.42578125" style="1" customWidth="1"/>
    <col min="7" max="7" width="10.7109375" style="1" customWidth="1"/>
    <col min="8" max="8" width="11.42578125" style="1" customWidth="1"/>
    <col min="9" max="16384" width="11.42578125" style="1"/>
  </cols>
  <sheetData>
    <row r="1" spans="1:9" ht="17" customHeight="1">
      <c r="A1" s="251" t="s">
        <v>94</v>
      </c>
      <c r="B1" s="252"/>
      <c r="C1" s="253"/>
      <c r="D1" s="253"/>
      <c r="E1" s="254"/>
      <c r="F1" s="255"/>
      <c r="G1" s="256" t="s">
        <v>29</v>
      </c>
    </row>
    <row r="2" spans="1:9" ht="17" customHeight="1">
      <c r="A2" s="257"/>
      <c r="B2" s="258" t="s">
        <v>12</v>
      </c>
      <c r="C2" s="259" t="s">
        <v>13</v>
      </c>
      <c r="D2" s="259" t="s">
        <v>14</v>
      </c>
      <c r="E2" s="260" t="s">
        <v>15</v>
      </c>
      <c r="F2" s="261" t="s">
        <v>16</v>
      </c>
      <c r="G2" s="262" t="s">
        <v>65</v>
      </c>
    </row>
    <row r="3" spans="1:9" ht="17" customHeight="1">
      <c r="A3" s="263" t="str">
        <f>'1 概要'!G17</f>
        <v>湯川秀樹</v>
      </c>
      <c r="B3" s="264">
        <f>'3 物件費'!M23</f>
        <v>1000</v>
      </c>
      <c r="C3" s="265">
        <f>'4 旅費'!M23</f>
        <v>500000</v>
      </c>
      <c r="D3" s="265">
        <f>'5 謝金'!M23</f>
        <v>300000</v>
      </c>
      <c r="E3" s="266">
        <f>'6 会議費'!M23</f>
        <v>650000</v>
      </c>
      <c r="F3" s="267">
        <f>'7 その他'!M23</f>
        <v>300000</v>
      </c>
      <c r="G3" s="264">
        <f>SUM(B3:F3)</f>
        <v>1751000</v>
      </c>
    </row>
    <row r="4" spans="1:9" ht="17" customHeight="1">
      <c r="A4" s="263" t="str">
        <f>'1 概要'!G18</f>
        <v>朝永振一郎</v>
      </c>
      <c r="B4" s="264">
        <f>'3 物件費'!N23</f>
        <v>2000</v>
      </c>
      <c r="C4" s="265">
        <f>'4 旅費'!N23</f>
        <v>500000</v>
      </c>
      <c r="D4" s="265">
        <f>'5 謝金'!N23</f>
        <v>20000</v>
      </c>
      <c r="E4" s="266">
        <f>'6 会議費'!N23</f>
        <v>0</v>
      </c>
      <c r="F4" s="267">
        <f>'7 その他'!N23</f>
        <v>0</v>
      </c>
      <c r="G4" s="264">
        <f t="shared" ref="G4:G12" si="0">SUM(B4:F4)</f>
        <v>522000</v>
      </c>
    </row>
    <row r="5" spans="1:9" ht="17" customHeight="1">
      <c r="A5" s="263" t="str">
        <f>'1 概要'!G19</f>
        <v>南部陽一郎</v>
      </c>
      <c r="B5" s="264">
        <f>'3 物件費'!O23</f>
        <v>12000</v>
      </c>
      <c r="C5" s="265">
        <f>'4 旅費'!O23</f>
        <v>500000</v>
      </c>
      <c r="D5" s="265">
        <f>'5 謝金'!O23</f>
        <v>0</v>
      </c>
      <c r="E5" s="266">
        <f>'6 会議費'!O23</f>
        <v>0</v>
      </c>
      <c r="F5" s="267">
        <f>'7 その他'!O23</f>
        <v>0</v>
      </c>
      <c r="G5" s="264">
        <f t="shared" si="0"/>
        <v>512000</v>
      </c>
    </row>
    <row r="6" spans="1:9" ht="17" customHeight="1">
      <c r="A6" s="263">
        <f>'1 概要'!G20</f>
        <v>0</v>
      </c>
      <c r="B6" s="264">
        <f>'3 物件費'!P23</f>
        <v>0</v>
      </c>
      <c r="C6" s="265">
        <f>'4 旅費'!P23</f>
        <v>0</v>
      </c>
      <c r="D6" s="265">
        <f>'5 謝金'!P23</f>
        <v>0</v>
      </c>
      <c r="E6" s="266">
        <f>'6 会議費'!P23</f>
        <v>0</v>
      </c>
      <c r="F6" s="267">
        <f>'7 その他'!P23</f>
        <v>0</v>
      </c>
      <c r="G6" s="264">
        <f t="shared" si="0"/>
        <v>0</v>
      </c>
    </row>
    <row r="7" spans="1:9" ht="17" customHeight="1">
      <c r="A7" s="263">
        <f>'1 概要'!G21</f>
        <v>0</v>
      </c>
      <c r="B7" s="264">
        <f>'3 物件費'!Q23</f>
        <v>0</v>
      </c>
      <c r="C7" s="265">
        <f>'4 旅費'!Q23</f>
        <v>0</v>
      </c>
      <c r="D7" s="265">
        <f>'5 謝金'!Q23</f>
        <v>0</v>
      </c>
      <c r="E7" s="266">
        <f>'6 会議費'!Q23</f>
        <v>0</v>
      </c>
      <c r="F7" s="267">
        <f>'7 その他'!Q23</f>
        <v>0</v>
      </c>
      <c r="G7" s="264">
        <f t="shared" si="0"/>
        <v>0</v>
      </c>
    </row>
    <row r="8" spans="1:9" ht="17" customHeight="1">
      <c r="A8" s="263">
        <f>'1 概要'!G22</f>
        <v>0</v>
      </c>
      <c r="B8" s="264">
        <f>'3 物件費'!R23</f>
        <v>0</v>
      </c>
      <c r="C8" s="265">
        <f>'4 旅費'!R23</f>
        <v>0</v>
      </c>
      <c r="D8" s="265">
        <f>'5 謝金'!R23</f>
        <v>0</v>
      </c>
      <c r="E8" s="266">
        <f>'6 会議費'!R23</f>
        <v>0</v>
      </c>
      <c r="F8" s="267">
        <f>'7 その他'!R23</f>
        <v>0</v>
      </c>
      <c r="G8" s="264">
        <f t="shared" si="0"/>
        <v>0</v>
      </c>
    </row>
    <row r="9" spans="1:9" ht="17" customHeight="1">
      <c r="A9" s="263">
        <f>'1 概要'!G23</f>
        <v>0</v>
      </c>
      <c r="B9" s="264">
        <f>'3 物件費'!S23</f>
        <v>0</v>
      </c>
      <c r="C9" s="265">
        <f>'4 旅費'!S23</f>
        <v>0</v>
      </c>
      <c r="D9" s="265">
        <f>'5 謝金'!S23</f>
        <v>0</v>
      </c>
      <c r="E9" s="266">
        <f>'6 会議費'!S23</f>
        <v>0</v>
      </c>
      <c r="F9" s="267">
        <f>'7 その他'!S23</f>
        <v>0</v>
      </c>
      <c r="G9" s="264">
        <f t="shared" si="0"/>
        <v>0</v>
      </c>
    </row>
    <row r="10" spans="1:9" ht="17" customHeight="1">
      <c r="A10" s="263">
        <f>'1 概要'!G24</f>
        <v>0</v>
      </c>
      <c r="B10" s="264">
        <f>'3 物件費'!T23</f>
        <v>0</v>
      </c>
      <c r="C10" s="265">
        <f>'4 旅費'!T23</f>
        <v>0</v>
      </c>
      <c r="D10" s="265">
        <f>'5 謝金'!T23</f>
        <v>0</v>
      </c>
      <c r="E10" s="266">
        <f>'6 会議費'!T23</f>
        <v>0</v>
      </c>
      <c r="F10" s="267">
        <f>'7 その他'!T23</f>
        <v>0</v>
      </c>
      <c r="G10" s="264">
        <f t="shared" si="0"/>
        <v>0</v>
      </c>
      <c r="I10" s="27"/>
    </row>
    <row r="11" spans="1:9" ht="17" customHeight="1">
      <c r="A11" s="263">
        <f>'1 概要'!G25</f>
        <v>0</v>
      </c>
      <c r="B11" s="264">
        <f>'3 物件費'!U23</f>
        <v>0</v>
      </c>
      <c r="C11" s="265">
        <f>'4 旅費'!U23</f>
        <v>0</v>
      </c>
      <c r="D11" s="265">
        <f>'5 謝金'!U23</f>
        <v>0</v>
      </c>
      <c r="E11" s="266">
        <f>'6 会議費'!U23</f>
        <v>0</v>
      </c>
      <c r="F11" s="267">
        <f>'7 その他'!U23</f>
        <v>0</v>
      </c>
      <c r="G11" s="264">
        <f t="shared" si="0"/>
        <v>0</v>
      </c>
    </row>
    <row r="12" spans="1:9" ht="17" customHeight="1">
      <c r="A12" s="263">
        <f>'1 概要'!G26</f>
        <v>0</v>
      </c>
      <c r="B12" s="264">
        <f>'3 物件費'!V23</f>
        <v>0</v>
      </c>
      <c r="C12" s="265">
        <f>'4 旅費'!V23</f>
        <v>0</v>
      </c>
      <c r="D12" s="265">
        <f>'5 謝金'!V23</f>
        <v>0</v>
      </c>
      <c r="E12" s="266">
        <f>'6 会議費'!V23</f>
        <v>0</v>
      </c>
      <c r="F12" s="267">
        <f>'7 その他'!V23</f>
        <v>0</v>
      </c>
      <c r="G12" s="264">
        <f t="shared" si="0"/>
        <v>0</v>
      </c>
    </row>
    <row r="13" spans="1:9" ht="17" customHeight="1">
      <c r="A13" s="319" t="s">
        <v>66</v>
      </c>
      <c r="B13" s="268">
        <f t="shared" ref="B13:G13" si="1">SUM(B3:B12)</f>
        <v>15000</v>
      </c>
      <c r="C13" s="268">
        <f t="shared" si="1"/>
        <v>1500000</v>
      </c>
      <c r="D13" s="268">
        <f t="shared" si="1"/>
        <v>320000</v>
      </c>
      <c r="E13" s="268">
        <f t="shared" si="1"/>
        <v>650000</v>
      </c>
      <c r="F13" s="268">
        <f t="shared" si="1"/>
        <v>300000</v>
      </c>
      <c r="G13" s="268">
        <f t="shared" si="1"/>
        <v>2785000</v>
      </c>
    </row>
    <row r="14" spans="1:9" ht="17" customHeight="1">
      <c r="A14" s="318" t="str">
        <f>'3 物件費'!G2</f>
        <v>参加費等</v>
      </c>
      <c r="B14" s="314">
        <f>'3 物件費'!G23</f>
        <v>0</v>
      </c>
      <c r="C14" s="315">
        <f>'4 旅費'!G23</f>
        <v>0</v>
      </c>
      <c r="D14" s="315">
        <f>'5 謝金'!G23</f>
        <v>0</v>
      </c>
      <c r="E14" s="316">
        <f>'6 会議費'!G23</f>
        <v>100000</v>
      </c>
      <c r="F14" s="317">
        <f>'7 その他'!G23</f>
        <v>0</v>
      </c>
      <c r="G14" s="314">
        <f t="shared" ref="G14:G19" si="2">SUM(B14:F14)</f>
        <v>100000</v>
      </c>
    </row>
    <row r="15" spans="1:9" ht="17" customHeight="1">
      <c r="A15" s="309" t="str">
        <f>'3 物件費'!H2</f>
        <v>財源U</v>
      </c>
      <c r="B15" s="310">
        <f>'3 物件費'!H23</f>
        <v>1000</v>
      </c>
      <c r="C15" s="311">
        <f>'4 旅費'!H23</f>
        <v>750000</v>
      </c>
      <c r="D15" s="311">
        <f>'5 謝金'!H23</f>
        <v>0</v>
      </c>
      <c r="E15" s="312">
        <f>'6 会議費'!H23</f>
        <v>0</v>
      </c>
      <c r="F15" s="313">
        <f>'7 その他'!H23</f>
        <v>200000</v>
      </c>
      <c r="G15" s="310">
        <f t="shared" si="2"/>
        <v>951000</v>
      </c>
    </row>
    <row r="16" spans="1:9" ht="17" customHeight="1">
      <c r="A16" s="269" t="str">
        <f>'3 物件費'!I2</f>
        <v>財源V</v>
      </c>
      <c r="B16" s="270">
        <f>'3 物件費'!I23</f>
        <v>10000</v>
      </c>
      <c r="C16" s="271">
        <f>'4 旅費'!I23</f>
        <v>100000</v>
      </c>
      <c r="D16" s="271">
        <f>'5 謝金'!I23</f>
        <v>0</v>
      </c>
      <c r="E16" s="272">
        <f>'6 会議費'!I23</f>
        <v>25000</v>
      </c>
      <c r="F16" s="273">
        <f>'7 その他'!I23</f>
        <v>0</v>
      </c>
      <c r="G16" s="270">
        <f t="shared" si="2"/>
        <v>135000</v>
      </c>
    </row>
    <row r="17" spans="1:7" ht="17" customHeight="1">
      <c r="A17" s="269" t="str">
        <f>'3 物件費'!J2</f>
        <v>財源X</v>
      </c>
      <c r="B17" s="270">
        <f>'3 物件費'!J23</f>
        <v>13000</v>
      </c>
      <c r="C17" s="271">
        <f>'4 旅費'!J23</f>
        <v>0</v>
      </c>
      <c r="D17" s="271">
        <f>'5 謝金'!J23</f>
        <v>2800</v>
      </c>
      <c r="E17" s="272">
        <f>'6 会議費'!J23</f>
        <v>0</v>
      </c>
      <c r="F17" s="273">
        <f>'7 その他'!J23</f>
        <v>0</v>
      </c>
      <c r="G17" s="270">
        <f t="shared" si="2"/>
        <v>15800</v>
      </c>
    </row>
    <row r="18" spans="1:7" ht="17" customHeight="1">
      <c r="A18" s="269" t="str">
        <f>'3 物件費'!K2</f>
        <v>財源Y</v>
      </c>
      <c r="B18" s="270">
        <f>'3 物件費'!K23</f>
        <v>17000</v>
      </c>
      <c r="C18" s="271">
        <f>'4 旅費'!K23</f>
        <v>0</v>
      </c>
      <c r="D18" s="271">
        <f>'5 謝金'!K23</f>
        <v>0</v>
      </c>
      <c r="E18" s="272">
        <f>'6 会議費'!K23</f>
        <v>0</v>
      </c>
      <c r="F18" s="273">
        <f>'7 その他'!K23</f>
        <v>0</v>
      </c>
      <c r="G18" s="270">
        <f t="shared" si="2"/>
        <v>17000</v>
      </c>
    </row>
    <row r="19" spans="1:7" ht="17" customHeight="1">
      <c r="A19" s="321" t="str">
        <f>'3 物件費'!L2</f>
        <v>財源Z</v>
      </c>
      <c r="B19" s="322">
        <f>'3 物件費'!L23</f>
        <v>0</v>
      </c>
      <c r="C19" s="323">
        <f>'4 旅費'!L23</f>
        <v>0</v>
      </c>
      <c r="D19" s="323">
        <f>'5 謝金'!L23</f>
        <v>0</v>
      </c>
      <c r="E19" s="324">
        <f>'6 会議費'!L23</f>
        <v>50000</v>
      </c>
      <c r="F19" s="325">
        <f>'7 その他'!L23</f>
        <v>0</v>
      </c>
      <c r="G19" s="322">
        <f t="shared" si="2"/>
        <v>50000</v>
      </c>
    </row>
    <row r="20" spans="1:7" ht="17" customHeight="1">
      <c r="A20" s="326" t="s">
        <v>149</v>
      </c>
      <c r="B20" s="320">
        <f>SUM(B15:B19)</f>
        <v>41000</v>
      </c>
      <c r="C20" s="320">
        <f t="shared" ref="C20:G20" si="3">SUM(C15:C19)</f>
        <v>850000</v>
      </c>
      <c r="D20" s="320">
        <f t="shared" si="3"/>
        <v>2800</v>
      </c>
      <c r="E20" s="320">
        <f t="shared" si="3"/>
        <v>75000</v>
      </c>
      <c r="F20" s="320">
        <f t="shared" si="3"/>
        <v>200000</v>
      </c>
      <c r="G20" s="320">
        <f t="shared" si="3"/>
        <v>1168800</v>
      </c>
    </row>
    <row r="21" spans="1:7" ht="57" customHeight="1">
      <c r="A21" s="306" t="s">
        <v>150</v>
      </c>
      <c r="B21" s="308">
        <f>B13+B14+B20</f>
        <v>56000</v>
      </c>
      <c r="C21" s="307">
        <f t="shared" ref="C21:G21" si="4">C13+C14+C20</f>
        <v>2350000</v>
      </c>
      <c r="D21" s="307">
        <f t="shared" si="4"/>
        <v>322800</v>
      </c>
      <c r="E21" s="307">
        <f t="shared" si="4"/>
        <v>825000</v>
      </c>
      <c r="F21" s="307">
        <f t="shared" si="4"/>
        <v>500000</v>
      </c>
      <c r="G21" s="308">
        <f t="shared" si="4"/>
        <v>4053800</v>
      </c>
    </row>
    <row r="25" spans="1:7" ht="20" customHeight="1">
      <c r="C25" s="305"/>
    </row>
  </sheetData>
  <sheetProtection sheet="1" objects="1" scenarios="1"/>
  <phoneticPr fontId="4"/>
  <conditionalFormatting sqref="A13:G13 B14:G19">
    <cfRule type="cellIs" dxfId="0" priority="1" stopIfTrue="1" operator="lessThan">
      <formula>0</formula>
    </cfRule>
  </conditionalFormatting>
  <pageMargins left="0.7" right="0.7" top="0.75" bottom="0.75" header="0.3" footer="0.3"/>
  <pageSetup paperSize="8" orientation="portrait" r:id="rId1"/>
  <headerFooter>
    <oddFooter>&amp;C&amp;"Helvetica Neue,Regular"&amp;12&amp;K000000&amp;P</oddFooter>
  </headerFooter>
  <ignoredErrors>
    <ignoredError sqref="G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349E-BFA7-7047-9F1E-3A7AC0387D78}">
  <dimension ref="A1:B4"/>
  <sheetViews>
    <sheetView workbookViewId="0">
      <selection activeCell="D8" sqref="D8"/>
    </sheetView>
  </sheetViews>
  <sheetFormatPr baseColWidth="10" defaultRowHeight="20"/>
  <cols>
    <col min="1" max="1" width="29.85546875" customWidth="1"/>
    <col min="2" max="2" width="79.5703125" customWidth="1"/>
  </cols>
  <sheetData>
    <row r="1" spans="1:2">
      <c r="A1" s="287" t="s">
        <v>133</v>
      </c>
    </row>
    <row r="3" spans="1:2" s="285" customFormat="1" ht="111" customHeight="1">
      <c r="A3" s="286" t="s">
        <v>134</v>
      </c>
      <c r="B3" s="286"/>
    </row>
    <row r="4" spans="1:2" s="285" customFormat="1" ht="111" customHeight="1">
      <c r="A4" s="286" t="s">
        <v>135</v>
      </c>
      <c r="B4" s="284"/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76802223B60429C0C7A6CC94B3430" ma:contentTypeVersion="13" ma:contentTypeDescription="Create a new document." ma:contentTypeScope="" ma:versionID="433fc44cdd08c3616a64f0a1299b4caf">
  <xsd:schema xmlns:xsd="http://www.w3.org/2001/XMLSchema" xmlns:xs="http://www.w3.org/2001/XMLSchema" xmlns:p="http://schemas.microsoft.com/office/2006/metadata/properties" xmlns:ns2="38dc3501-15f1-4ec5-99c6-3069ec303f66" xmlns:ns3="350e0fa3-a11a-400d-81ec-5ecb8367c4a7" targetNamespace="http://schemas.microsoft.com/office/2006/metadata/properties" ma:root="true" ma:fieldsID="da584558991e86d71147b57cfbf48e65" ns2:_="" ns3:_="">
    <xsd:import namespace="38dc3501-15f1-4ec5-99c6-3069ec303f66"/>
    <xsd:import namespace="350e0fa3-a11a-400d-81ec-5ecb8367c4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c3501-15f1-4ec5-99c6-3069ec303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e36e0a2-e31d-4704-a623-fa914404e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e0fa3-a11a-400d-81ec-5ecb8367c4a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c3501-15f1-4ec5-99c6-3069ec303f66">
      <Terms xmlns="http://schemas.microsoft.com/office/infopath/2007/PartnerControls"/>
    </lcf76f155ced4ddcb4097134ff3c332f>
    <SharedWithUsers xmlns="350e0fa3-a11a-400d-81ec-5ecb8367c4a7">
      <UserInfo>
        <DisplayName>YAMANAKA Taku</DisplayName>
        <AccountId>13</AccountId>
        <AccountType/>
      </UserInfo>
      <UserInfo>
        <DisplayName>Hirano Mihoko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5F41BF1-26EE-4B34-8E10-565B0307B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c3501-15f1-4ec5-99c6-3069ec303f66"/>
    <ds:schemaRef ds:uri="350e0fa3-a11a-400d-81ec-5ecb8367c4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DA3349-F156-4FA6-8256-6F0B7906BC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8EB453-5A9F-41CD-8165-3AC799422295}">
  <ds:schemaRefs>
    <ds:schemaRef ds:uri="http://purl.org/dc/dcmitype/"/>
    <ds:schemaRef ds:uri="http://schemas.microsoft.com/office/infopath/2007/PartnerControls"/>
    <ds:schemaRef ds:uri="http://purl.org/dc/elements/1.1/"/>
    <ds:schemaRef ds:uri="350e0fa3-a11a-400d-81ec-5ecb8367c4a7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38dc3501-15f1-4ec5-99c6-3069ec303f6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 概要</vt:lpstr>
      <vt:lpstr>2 名簿</vt:lpstr>
      <vt:lpstr>3 物件費</vt:lpstr>
      <vt:lpstr>4 旅費</vt:lpstr>
      <vt:lpstr>5 謝金</vt:lpstr>
      <vt:lpstr>6 会議費</vt:lpstr>
      <vt:lpstr>7 その他</vt:lpstr>
      <vt:lpstr>8 総表（入力無用）</vt:lpstr>
      <vt:lpstr>9 計画の概要（配分額決定後）</vt:lpstr>
      <vt:lpstr>10 契約書別紙１</vt:lpstr>
      <vt:lpstr>'1 概要'!Print_Area</vt:lpstr>
      <vt:lpstr>'10 契約書別紙１'!Print_Area</vt:lpstr>
      <vt:lpstr>'3 物件費'!Print_Area</vt:lpstr>
      <vt:lpstr>'4 旅費'!Print_Area</vt:lpstr>
      <vt:lpstr>'5 謝金'!Print_Area</vt:lpstr>
      <vt:lpstr>'6 会議費'!Print_Area</vt:lpstr>
      <vt:lpstr>'7 その他'!Print_Area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MIYAI Misa</dc:creator>
  <cp:keywords/>
  <dc:description/>
  <cp:lastModifiedBy>YAMANAKA Taku</cp:lastModifiedBy>
  <cp:revision/>
  <cp:lastPrinted>2024-09-19T02:54:12Z</cp:lastPrinted>
  <dcterms:created xsi:type="dcterms:W3CDTF">2023-09-07T06:51:00Z</dcterms:created>
  <dcterms:modified xsi:type="dcterms:W3CDTF">2024-10-11T02:35:15Z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0x01010064076802223B60429C0C7A6CC94B3430</vt:lpwstr>
  </property>
  <property fmtid="{D5CDD505-2E9C-101B-9397-08002B2CF9AE}" pid="3" name="MediaServiceImageTags">
    <vt:lpwstr/>
  </property>
</Properties>
</file>