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研究協力部\国際企画課\国際企画課\共有ホルダー\○国・地域別\日米関係\02 旅費・出張（執行→精算）\06 出張手続マニュアル\"/>
    </mc:Choice>
  </mc:AlternateContent>
  <xr:revisionPtr revIDLastSave="0" documentId="13_ncr:1_{9D99EABD-3677-478B-A910-9718E1525A01}" xr6:coauthVersionLast="47" xr6:coauthVersionMax="47" xr10:uidLastSave="{00000000-0000-0000-0000-000000000000}"/>
  <bookViews>
    <workbookView xWindow="22932" yWindow="-108" windowWidth="23256" windowHeight="12576" tabRatio="894" activeTab="1" xr2:uid="{00000000-000D-0000-FFFF-FFFF00000000}"/>
  </bookViews>
  <sheets>
    <sheet name="計画表・記入例" sheetId="9" r:id="rId1"/>
    <sheet name="計画表・様式" sheetId="10" r:id="rId2"/>
    <sheet name="Sample-Application form" sheetId="4" r:id="rId3"/>
    <sheet name="Application form" sheetId="12" r:id="rId4"/>
    <sheet name="Report" sheetId="13" r:id="rId5"/>
    <sheet name="宿泊費実費支給" sheetId="17" r:id="rId6"/>
    <sheet name="Accomodation Reimb." sheetId="18" r:id="rId7"/>
    <sheet name="Rental car Reimb." sheetId="16" r:id="rId8"/>
    <sheet name="Registration fee Reimb." sheetId="15" r:id="rId9"/>
    <sheet name="secretariat" sheetId="11" r:id="rId10"/>
  </sheets>
  <externalReferences>
    <externalReference r:id="rId11"/>
  </externalReferences>
  <definedNames>
    <definedName name="_xlnm._FilterDatabase" localSheetId="3" hidden="1">'Application form'!#REF!</definedName>
    <definedName name="_xlnm._FilterDatabase" localSheetId="2" hidden="1">'Sample-Application form'!#REF!</definedName>
    <definedName name="_xlnm._FilterDatabase" localSheetId="9" hidden="1">secretariat!$G$2:$Q$36</definedName>
    <definedName name="_xlnm._FilterDatabase" localSheetId="0" hidden="1">計画表・記入例!#REF!</definedName>
    <definedName name="_xlnm._FilterDatabase" localSheetId="1" hidden="1">計画表・様式!#REF!</definedName>
    <definedName name="_xlnm.Print_Area" localSheetId="6">'Accomodation Reimb.'!$A$2:$L$31</definedName>
    <definedName name="_xlnm.Print_Area" localSheetId="3">'Application form'!$A$2:$W$62</definedName>
    <definedName name="_xlnm.Print_Area" localSheetId="8">'Registration fee Reimb.'!$A$2:$H$32</definedName>
    <definedName name="_xlnm.Print_Area" localSheetId="7">'Rental car Reimb.'!$A$2:$H$29</definedName>
    <definedName name="_xlnm.Print_Area" localSheetId="4">Report!$A$2:$O$36</definedName>
    <definedName name="_xlnm.Print_Area" localSheetId="2">'Sample-Application form'!$A$2:$W$62</definedName>
    <definedName name="_xlnm.Print_Area" localSheetId="0">計画表・記入例!$A$2:$W$61</definedName>
    <definedName name="_xlnm.Print_Area" localSheetId="1">計画表・様式!$A$2:$W$61</definedName>
    <definedName name="_xlnm.Print_Area" localSheetId="5">宿泊費実費支給!$A$2:$M$33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3" l="1"/>
  <c r="E29" i="13"/>
  <c r="B11" i="12"/>
  <c r="B10" i="12"/>
  <c r="B11" i="10"/>
  <c r="B10" i="10"/>
  <c r="J5" i="17" l="1"/>
  <c r="J4" i="17"/>
  <c r="J4" i="18"/>
  <c r="J3" i="18"/>
  <c r="E13" i="16"/>
  <c r="E12" i="16"/>
  <c r="E11" i="16"/>
  <c r="D18" i="16"/>
  <c r="B18" i="16"/>
  <c r="G4" i="16"/>
  <c r="G4" i="15"/>
  <c r="E13" i="15" l="1"/>
  <c r="E12" i="15"/>
  <c r="E11" i="15"/>
  <c r="M12" i="13"/>
  <c r="K12" i="13" s="1"/>
  <c r="M3" i="13"/>
  <c r="R20" i="12" l="1"/>
  <c r="N20" i="12"/>
  <c r="R19" i="12"/>
  <c r="N19" i="12" s="1"/>
  <c r="R20" i="4"/>
  <c r="N20" i="4"/>
  <c r="R19" i="4"/>
  <c r="N19" i="4"/>
  <c r="R20" i="10"/>
  <c r="O20" i="10"/>
  <c r="R19" i="10"/>
  <c r="O19" i="10"/>
  <c r="R19" i="9"/>
  <c r="O19" i="9"/>
  <c r="R20" i="9"/>
  <c r="O20" i="9" s="1"/>
  <c r="B11" i="9" l="1"/>
</calcChain>
</file>

<file path=xl/sharedStrings.xml><?xml version="1.0" encoding="utf-8"?>
<sst xmlns="http://schemas.openxmlformats.org/spreadsheetml/2006/main" count="1265" uniqueCount="637">
  <si>
    <t>日米科学技術協力事業による外国出張個人別計画表</t>
    <rPh sb="0" eb="2">
      <t>ニチベイ</t>
    </rPh>
    <rPh sb="2" eb="4">
      <t>カガク</t>
    </rPh>
    <rPh sb="4" eb="6">
      <t>ギジュツ</t>
    </rPh>
    <rPh sb="6" eb="8">
      <t>キョウリョク</t>
    </rPh>
    <rPh sb="8" eb="10">
      <t>ジギョウ</t>
    </rPh>
    <rPh sb="13" eb="15">
      <t>ガイコク</t>
    </rPh>
    <rPh sb="15" eb="17">
      <t>シュッチョウ</t>
    </rPh>
    <rPh sb="17" eb="19">
      <t>コジン</t>
    </rPh>
    <rPh sb="19" eb="20">
      <t>ベツ</t>
    </rPh>
    <rPh sb="20" eb="22">
      <t>ケイカク</t>
    </rPh>
    <rPh sb="22" eb="23">
      <t>ヒョウ</t>
    </rPh>
    <phoneticPr fontId="2"/>
  </si>
  <si>
    <t>日米高エネルギー物理学事業代表者　殿</t>
    <rPh sb="0" eb="2">
      <t>ニチベイ</t>
    </rPh>
    <rPh sb="2" eb="3">
      <t>コウ</t>
    </rPh>
    <rPh sb="8" eb="11">
      <t>ブツリガク</t>
    </rPh>
    <rPh sb="11" eb="13">
      <t>ジギョウ</t>
    </rPh>
    <rPh sb="13" eb="15">
      <t>ダイヒョウ</t>
    </rPh>
    <rPh sb="15" eb="16">
      <t>シャ</t>
    </rPh>
    <rPh sb="17" eb="18">
      <t>ドノ</t>
    </rPh>
    <phoneticPr fontId="2"/>
  </si>
  <si>
    <t>日</t>
    <rPh sb="0" eb="1">
      <t>ニチ</t>
    </rPh>
    <phoneticPr fontId="2"/>
  </si>
  <si>
    <t>研究代表者</t>
    <rPh sb="0" eb="2">
      <t>ケンキュウ</t>
    </rPh>
    <phoneticPr fontId="2"/>
  </si>
  <si>
    <t>氏名</t>
    <rPh sb="0" eb="2">
      <t>シメイ</t>
    </rPh>
    <phoneticPr fontId="2"/>
  </si>
  <si>
    <t>連絡先 TEL</t>
    <rPh sb="0" eb="3">
      <t>レンラクサキ</t>
    </rPh>
    <phoneticPr fontId="2"/>
  </si>
  <si>
    <t>所属</t>
    <rPh sb="0" eb="2">
      <t>ショゾク</t>
    </rPh>
    <phoneticPr fontId="2"/>
  </si>
  <si>
    <t>連絡先 FAX</t>
    <rPh sb="0" eb="3">
      <t>レンラクサキ</t>
    </rPh>
    <phoneticPr fontId="2"/>
  </si>
  <si>
    <t>役職</t>
    <rPh sb="0" eb="2">
      <t>ヤクショク</t>
    </rPh>
    <phoneticPr fontId="2"/>
  </si>
  <si>
    <t>泊</t>
    <rPh sb="0" eb="1">
      <t>ト</t>
    </rPh>
    <phoneticPr fontId="2"/>
  </si>
  <si>
    <t>国内交通費</t>
    <rPh sb="0" eb="2">
      <t>コクナイ</t>
    </rPh>
    <rPh sb="2" eb="5">
      <t>コウツウヒ</t>
    </rPh>
    <phoneticPr fontId="2"/>
  </si>
  <si>
    <t>航空賃</t>
    <rPh sb="0" eb="2">
      <t>コウクウ</t>
    </rPh>
    <rPh sb="2" eb="3">
      <t>チン</t>
    </rPh>
    <phoneticPr fontId="2"/>
  </si>
  <si>
    <t>滞在費</t>
    <rPh sb="0" eb="3">
      <t>タイザイヒ</t>
    </rPh>
    <phoneticPr fontId="2"/>
  </si>
  <si>
    <t>年月日</t>
    <rPh sb="0" eb="3">
      <t>ネンガッピ</t>
    </rPh>
    <phoneticPr fontId="2"/>
  </si>
  <si>
    <t>用務先</t>
    <rPh sb="0" eb="2">
      <t>ヨウム</t>
    </rPh>
    <rPh sb="2" eb="3">
      <t>サキ</t>
    </rPh>
    <phoneticPr fontId="2"/>
  </si>
  <si>
    <t>滞在日数</t>
    <rPh sb="0" eb="2">
      <t>タイザイ</t>
    </rPh>
    <rPh sb="2" eb="4">
      <t>ニッスウ</t>
    </rPh>
    <phoneticPr fontId="2"/>
  </si>
  <si>
    <t>用務</t>
    <rPh sb="0" eb="2">
      <t>ヨウム</t>
    </rPh>
    <phoneticPr fontId="2"/>
  </si>
  <si>
    <t>開催日</t>
    <rPh sb="0" eb="3">
      <t>カイサイビ</t>
    </rPh>
    <phoneticPr fontId="2"/>
  </si>
  <si>
    <t>開催場所</t>
    <rPh sb="0" eb="2">
      <t>カイサイ</t>
    </rPh>
    <rPh sb="2" eb="4">
      <t>バショ</t>
    </rPh>
    <phoneticPr fontId="2"/>
  </si>
  <si>
    <t>会議名</t>
    <rPh sb="0" eb="2">
      <t>カイギ</t>
    </rPh>
    <rPh sb="2" eb="3">
      <t>メイ</t>
    </rPh>
    <phoneticPr fontId="2"/>
  </si>
  <si>
    <t>E-mail</t>
    <phoneticPr fontId="2"/>
  </si>
  <si>
    <t>（</t>
    <phoneticPr fontId="2"/>
  </si>
  <si>
    <t>）</t>
    <phoneticPr fontId="2"/>
  </si>
  <si>
    <t>：</t>
    <phoneticPr fontId="2"/>
  </si>
  <si>
    <t>：</t>
    <phoneticPr fontId="2"/>
  </si>
  <si>
    <t>：</t>
    <phoneticPr fontId="2"/>
  </si>
  <si>
    <t>ホームページURL</t>
    <phoneticPr fontId="2"/>
  </si>
  <si>
    <t>～</t>
    <phoneticPr fontId="2"/>
  </si>
  <si>
    <t>7.旅費の出所</t>
    <rPh sb="2" eb="4">
      <t>リョヒ</t>
    </rPh>
    <rPh sb="5" eb="7">
      <t>デドコロ</t>
    </rPh>
    <phoneticPr fontId="2"/>
  </si>
  <si>
    <t>：</t>
    <phoneticPr fontId="2"/>
  </si>
  <si>
    <t>レンタカー</t>
    <phoneticPr fontId="2"/>
  </si>
  <si>
    <t>（選択してください）</t>
    <rPh sb="1" eb="3">
      <t>センタク</t>
    </rPh>
    <phoneticPr fontId="2"/>
  </si>
  <si>
    <t>利用しない/同乗しない</t>
    <rPh sb="0" eb="2">
      <t>リヨウ</t>
    </rPh>
    <rPh sb="6" eb="8">
      <t>ドウジョウ</t>
    </rPh>
    <phoneticPr fontId="2"/>
  </si>
  <si>
    <t>申請する</t>
    <rPh sb="0" eb="2">
      <t>シンセイ</t>
    </rPh>
    <phoneticPr fontId="2"/>
  </si>
  <si>
    <t>申請しない</t>
    <rPh sb="0" eb="2">
      <t>シンセイ</t>
    </rPh>
    <phoneticPr fontId="2"/>
  </si>
  <si>
    <t>日米　太郎</t>
    <rPh sb="0" eb="2">
      <t>ニチベイ</t>
    </rPh>
    <rPh sb="3" eb="5">
      <t>タロウ</t>
    </rPh>
    <phoneticPr fontId="4"/>
  </si>
  <si>
    <t>日米　花子</t>
    <rPh sb="0" eb="2">
      <t>ニチベイ</t>
    </rPh>
    <rPh sb="3" eb="5">
      <t>ハナコ</t>
    </rPh>
    <phoneticPr fontId="2"/>
  </si>
  <si>
    <t>○○大学大学院理学研究科</t>
    <rPh sb="2" eb="4">
      <t>ダイガク</t>
    </rPh>
    <rPh sb="4" eb="7">
      <t>ダイガクイン</t>
    </rPh>
    <rPh sb="7" eb="9">
      <t>リガク</t>
    </rPh>
    <rPh sb="9" eb="12">
      <t>ケンキュウカ</t>
    </rPh>
    <phoneticPr fontId="2"/>
  </si>
  <si>
    <t>大学院生（D1)</t>
    <rPh sb="0" eb="2">
      <t>ダイガク</t>
    </rPh>
    <rPh sb="2" eb="4">
      <t>インセイ</t>
    </rPh>
    <phoneticPr fontId="2"/>
  </si>
  <si>
    <t>成田空港</t>
    <rPh sb="0" eb="2">
      <t>ナリタ</t>
    </rPh>
    <rPh sb="2" eb="4">
      <t>クウコウ</t>
    </rPh>
    <phoneticPr fontId="2"/>
  </si>
  <si>
    <t>XXXX実験コラボレーションミーティング</t>
    <rPh sb="4" eb="6">
      <t>ジッケン</t>
    </rPh>
    <phoneticPr fontId="2"/>
  </si>
  <si>
    <t>ハワイ大学</t>
    <rPh sb="3" eb="5">
      <t>ダイガク</t>
    </rPh>
    <phoneticPr fontId="2"/>
  </si>
  <si>
    <t>○○○○に関する研究打ち合わせ</t>
    <rPh sb="5" eb="6">
      <t>カン</t>
    </rPh>
    <rPh sb="8" eb="10">
      <t>ケンキュウ</t>
    </rPh>
    <rPh sb="10" eb="11">
      <t>ウ</t>
    </rPh>
    <rPh sb="12" eb="13">
      <t>ア</t>
    </rPh>
    <phoneticPr fontId="2"/>
  </si>
  <si>
    <t>△△市</t>
    <rPh sb="2" eb="3">
      <t>シ</t>
    </rPh>
    <phoneticPr fontId="2"/>
  </si>
  <si>
    <t>阪井　寛志</t>
  </si>
  <si>
    <t>素粒子データ情報</t>
  </si>
  <si>
    <t>大強度陽子ビーム生成標的・窓材料に関する先端的研究</t>
  </si>
  <si>
    <t>次世代実験のためのGeant4カーネルと物理モデルの開発</t>
  </si>
  <si>
    <t>野村　正</t>
  </si>
  <si>
    <t>牧村　俊助</t>
  </si>
  <si>
    <t>北野　龍一郎</t>
  </si>
  <si>
    <t>有本　靖</t>
  </si>
  <si>
    <t>中村　浩二</t>
  </si>
  <si>
    <t>山田　智宏</t>
  </si>
  <si>
    <t>佐藤　健一郎</t>
  </si>
  <si>
    <t>井藤　隼人</t>
  </si>
  <si>
    <t>深尾　祥紀</t>
  </si>
  <si>
    <t>長谷川　雅也</t>
  </si>
  <si>
    <t>奥平　琢也</t>
  </si>
  <si>
    <t xml:space="preserve"> ILC Technology network (ITN) での超伝導空洞開発</t>
  </si>
  <si>
    <t>SuperKEKBビーム衝突用Nb3Sn超伝導4極電磁石の開発</t>
  </si>
  <si>
    <t>AC-LGAD モノリシック型飛跡検出器の開発</t>
  </si>
  <si>
    <t>直流型光陰極電子銃の小型・高電圧化技術の研究開発</t>
  </si>
  <si>
    <t>大強度ニュートリノビームを実現する陽子ビーム動力学の解明</t>
  </si>
  <si>
    <t>MgB2を用いた高効率超伝導加速空洞とそのクライオモジュールの開発</t>
  </si>
  <si>
    <t>伝導冷却Nb3Sn SRF空洞加速器の実証に向けて</t>
  </si>
  <si>
    <t>大強度ミューオン生成標的のためのタングステン素材の研究</t>
  </si>
  <si>
    <t>次世代地上CMB実験(CMB-S4)に向けた小口径望遠鏡の技術開発研究</t>
  </si>
  <si>
    <t>時間反転対称性の破れ探索のためのLiとBを用いたシンチレーション中性子検出器の開発</t>
  </si>
  <si>
    <t>将来の高エネルギーミューオン実験のための日米共同研究</t>
  </si>
  <si>
    <t>超伝導加速器建設のためのクリーンルーム作業におけるロボット技術開発</t>
  </si>
  <si>
    <t>SuperKEKBアップグレード用超電導電磁石、4極磁場振動測定装置の研究開発</t>
  </si>
  <si>
    <t>高効率且つ費用対効果の高い常伝導高電界加速技術の開発</t>
  </si>
  <si>
    <t>メガワット級大強度ビームのための電磁ホーン開発</t>
  </si>
  <si>
    <t>No</t>
    <phoneticPr fontId="2"/>
  </si>
  <si>
    <t>Yes</t>
    <phoneticPr fontId="2"/>
  </si>
  <si>
    <t>Website</t>
    <phoneticPr fontId="2"/>
  </si>
  <si>
    <t>Venue</t>
    <phoneticPr fontId="2"/>
  </si>
  <si>
    <t>Name of the event</t>
    <phoneticPr fontId="2"/>
  </si>
  <si>
    <t>Activity</t>
    <phoneticPr fontId="2"/>
  </si>
  <si>
    <t>Duration</t>
    <phoneticPr fontId="2"/>
  </si>
  <si>
    <t>Destination/
Overnight Flight</t>
    <phoneticPr fontId="2"/>
  </si>
  <si>
    <t>Date(yyyy/mm/dd)</t>
    <phoneticPr fontId="2"/>
  </si>
  <si>
    <t>Do Not Use/Share</t>
    <phoneticPr fontId="2"/>
  </si>
  <si>
    <t>)</t>
    <phoneticPr fontId="2"/>
  </si>
  <si>
    <t>US-J Program</t>
    <phoneticPr fontId="2"/>
  </si>
  <si>
    <t>Airfare</t>
    <phoneticPr fontId="2"/>
  </si>
  <si>
    <t>Domestic Transportation</t>
    <phoneticPr fontId="2"/>
  </si>
  <si>
    <t>Yes, I need</t>
    <phoneticPr fontId="2"/>
  </si>
  <si>
    <t>ESTA</t>
    <phoneticPr fontId="2"/>
  </si>
  <si>
    <t>(If you request for refund of ESTA/Visa fee, please select "Yes")</t>
    <phoneticPr fontId="2"/>
  </si>
  <si>
    <t>Fax</t>
    <phoneticPr fontId="2"/>
  </si>
  <si>
    <t>Primary Investigator (PI):</t>
    <phoneticPr fontId="2"/>
  </si>
  <si>
    <t>Date:</t>
    <phoneticPr fontId="2"/>
  </si>
  <si>
    <t>Application Form of Reimbursement for Travel Expense (US-Japan Cooperation Program)</t>
    <phoneticPr fontId="2"/>
  </si>
  <si>
    <t>2026.1.5版</t>
    <rPh sb="8" eb="9">
      <t>バン</t>
    </rPh>
    <phoneticPr fontId="2"/>
  </si>
  <si>
    <t>Updated on 2026.1.5</t>
    <phoneticPr fontId="2"/>
  </si>
  <si>
    <t>日米事業</t>
    <rPh sb="0" eb="2">
      <t>ニチベイ</t>
    </rPh>
    <rPh sb="2" eb="4">
      <t>ジギョウ</t>
    </rPh>
    <phoneticPr fontId="2"/>
  </si>
  <si>
    <t>1.研究課題番号</t>
    <rPh sb="2" eb="4">
      <t>ケンキュウ</t>
    </rPh>
    <rPh sb="4" eb="6">
      <t>カダイ</t>
    </rPh>
    <rPh sb="6" eb="8">
      <t>バンゴウ</t>
    </rPh>
    <phoneticPr fontId="2"/>
  </si>
  <si>
    <t>2.研究課題名</t>
    <rPh sb="2" eb="6">
      <t>ケンキュウカダイ</t>
    </rPh>
    <rPh sb="6" eb="7">
      <t>メイ</t>
    </rPh>
    <phoneticPr fontId="2"/>
  </si>
  <si>
    <t>3.出張者</t>
    <rPh sb="2" eb="5">
      <t>シュッチョウシャ</t>
    </rPh>
    <phoneticPr fontId="2"/>
  </si>
  <si>
    <t>出発地（市区町村）</t>
    <rPh sb="0" eb="3">
      <t>シュッパツチ</t>
    </rPh>
    <rPh sb="4" eb="6">
      <t>シク</t>
    </rPh>
    <rPh sb="6" eb="8">
      <t>チョウソン</t>
    </rPh>
    <phoneticPr fontId="2"/>
  </si>
  <si>
    <t>その他（</t>
    <rPh sb="2" eb="3">
      <t>タ</t>
    </rPh>
    <phoneticPr fontId="2"/>
  </si>
  <si>
    <t>有効期限：</t>
    <phoneticPr fontId="2"/>
  </si>
  <si>
    <t>4.出張期間</t>
    <rPh sb="2" eb="4">
      <t>シュッチョウ</t>
    </rPh>
    <rPh sb="4" eb="6">
      <t>キカン</t>
    </rPh>
    <phoneticPr fontId="2"/>
  </si>
  <si>
    <t>住所*</t>
    <rPh sb="0" eb="2">
      <t>ジュウショ</t>
    </rPh>
    <phoneticPr fontId="2"/>
  </si>
  <si>
    <t>利用/同乗する　期間：</t>
    <rPh sb="0" eb="2">
      <t>リヨウ</t>
    </rPh>
    <rPh sb="3" eb="5">
      <t>ドウジョウ</t>
    </rPh>
    <rPh sb="8" eb="10">
      <t>キカン</t>
    </rPh>
    <phoneticPr fontId="2"/>
  </si>
  <si>
    <t>(記入例：2026/1/5）</t>
    <rPh sb="1" eb="3">
      <t>キニュウ</t>
    </rPh>
    <rPh sb="3" eb="4">
      <t>レイ</t>
    </rPh>
    <phoneticPr fontId="2"/>
  </si>
  <si>
    <t>その他のビザ</t>
    <rPh sb="2" eb="3">
      <t>タ</t>
    </rPh>
    <phoneticPr fontId="2"/>
  </si>
  <si>
    <t>日付</t>
    <rPh sb="0" eb="2">
      <t>ヒヅケ</t>
    </rPh>
    <phoneticPr fontId="2"/>
  </si>
  <si>
    <t>発着地が勤務先/自宅以外の理由【</t>
    <rPh sb="0" eb="3">
      <t>ハッチャクチ</t>
    </rPh>
    <rPh sb="4" eb="7">
      <t>キンムサキ</t>
    </rPh>
    <rPh sb="8" eb="10">
      <t>ジタク</t>
    </rPh>
    <rPh sb="10" eb="12">
      <t>イガイ</t>
    </rPh>
    <rPh sb="13" eb="15">
      <t>リユウ</t>
    </rPh>
    <phoneticPr fontId="2"/>
  </si>
  <si>
    <t>】</t>
    <phoneticPr fontId="2"/>
  </si>
  <si>
    <t>到着地（市区町村）
/国内使用空港</t>
    <rPh sb="0" eb="2">
      <t>トウチャク</t>
    </rPh>
    <rPh sb="2" eb="3">
      <t>チ</t>
    </rPh>
    <rPh sb="4" eb="8">
      <t>シクチョウソン</t>
    </rPh>
    <rPh sb="11" eb="13">
      <t>コクナイ</t>
    </rPh>
    <rPh sb="13" eb="15">
      <t>シヨウ</t>
    </rPh>
    <rPh sb="15" eb="17">
      <t>クウコウ</t>
    </rPh>
    <phoneticPr fontId="2"/>
  </si>
  <si>
    <t>注意事項</t>
    <rPh sb="0" eb="4">
      <t>チュウイジコウ</t>
    </rPh>
    <phoneticPr fontId="2"/>
  </si>
  <si>
    <t>＊日本国内発着地は、勤務先（名誉教授、学振P特別研究員、協力研究員、大学院生：自宅）の市区町村を記載</t>
    <rPh sb="1" eb="3">
      <t>ニホン</t>
    </rPh>
    <rPh sb="10" eb="13">
      <t>キンムサキ</t>
    </rPh>
    <rPh sb="43" eb="47">
      <t>シクチョウソン</t>
    </rPh>
    <rPh sb="48" eb="50">
      <t>キサイ</t>
    </rPh>
    <phoneticPr fontId="2"/>
  </si>
  <si>
    <t>（この欄は、名誉教授、学振特別研究員、協力研究員、大学院生のみ必須）</t>
    <rPh sb="3" eb="4">
      <t>ラン</t>
    </rPh>
    <phoneticPr fontId="2"/>
  </si>
  <si>
    <t>・この出張の前後に別の出張があり、その用務先を
　発着とする方が、原則よりも安価になる/出張日程が
　短縮される場合</t>
    <rPh sb="33" eb="35">
      <t>ゲンソク</t>
    </rPh>
    <rPh sb="44" eb="46">
      <t>シュッチョウ</t>
    </rPh>
    <rPh sb="46" eb="48">
      <t>ニッテイ</t>
    </rPh>
    <rPh sb="51" eb="53">
      <t>タンシュク</t>
    </rPh>
    <phoneticPr fontId="2"/>
  </si>
  <si>
    <t>勤務先/自宅以外を発着地とすることが認められる場合</t>
    <rPh sb="0" eb="3">
      <t>キンムサキ</t>
    </rPh>
    <rPh sb="4" eb="6">
      <t>ジタク</t>
    </rPh>
    <rPh sb="6" eb="8">
      <t>イガイ</t>
    </rPh>
    <rPh sb="18" eb="19">
      <t>ミト</t>
    </rPh>
    <rPh sb="23" eb="25">
      <t>バアイ</t>
    </rPh>
    <phoneticPr fontId="2"/>
  </si>
  <si>
    <t>以下のとおり日米科学技術協力事業による出張を計画します。</t>
    <rPh sb="0" eb="2">
      <t>イカ</t>
    </rPh>
    <rPh sb="6" eb="8">
      <t>ニチベイ</t>
    </rPh>
    <rPh sb="8" eb="10">
      <t>カガク</t>
    </rPh>
    <rPh sb="10" eb="12">
      <t>ギジュツ</t>
    </rPh>
    <rPh sb="12" eb="14">
      <t>キョウリョク</t>
    </rPh>
    <rPh sb="14" eb="16">
      <t>ジギョウ</t>
    </rPh>
    <rPh sb="19" eb="21">
      <t>シュッチョウ</t>
    </rPh>
    <rPh sb="22" eb="24">
      <t>ケイカク</t>
    </rPh>
    <phoneticPr fontId="2"/>
  </si>
  <si>
    <t>5.詳細出張日程</t>
    <rPh sb="2" eb="4">
      <t>ショウサイ</t>
    </rPh>
    <rPh sb="4" eb="6">
      <t>シュッチョウ</t>
    </rPh>
    <rPh sb="6" eb="8">
      <t>ニッテイ</t>
    </rPh>
    <phoneticPr fontId="2"/>
  </si>
  <si>
    <t>（該当する項目にチェック。「その他」の場合は、（　）内に、出所の他、支給内容を記入。）</t>
    <rPh sb="1" eb="3">
      <t>ガイトウ</t>
    </rPh>
    <rPh sb="5" eb="7">
      <t>コウモク</t>
    </rPh>
    <rPh sb="16" eb="17">
      <t>タ</t>
    </rPh>
    <rPh sb="19" eb="21">
      <t>バアイ</t>
    </rPh>
    <rPh sb="26" eb="27">
      <t>ナイ</t>
    </rPh>
    <rPh sb="29" eb="31">
      <t>シュッショ</t>
    </rPh>
    <rPh sb="32" eb="33">
      <t>ホカ</t>
    </rPh>
    <rPh sb="34" eb="36">
      <t>シキュウ</t>
    </rPh>
    <rPh sb="36" eb="38">
      <t>ナイヨウ</t>
    </rPh>
    <rPh sb="39" eb="41">
      <t>キニュウ</t>
    </rPh>
    <phoneticPr fontId="2"/>
  </si>
  <si>
    <t>6. 用務が「会議」「シンポジウム」「ワークショップ」の場合</t>
    <rPh sb="3" eb="5">
      <t>ヨウム</t>
    </rPh>
    <rPh sb="7" eb="9">
      <t>カイギ</t>
    </rPh>
    <rPh sb="28" eb="30">
      <t>バアイ</t>
    </rPh>
    <phoneticPr fontId="2"/>
  </si>
  <si>
    <t>（該当する項目にチェック。ESTAを今回申請しない場合は、現在の有効期限を記載。）</t>
    <rPh sb="1" eb="3">
      <t>ガイトウ</t>
    </rPh>
    <rPh sb="5" eb="7">
      <t>コウモク</t>
    </rPh>
    <rPh sb="18" eb="20">
      <t>コンカイ</t>
    </rPh>
    <rPh sb="20" eb="22">
      <t>シンセイ</t>
    </rPh>
    <rPh sb="25" eb="27">
      <t>バアイ</t>
    </rPh>
    <rPh sb="29" eb="31">
      <t>ゲンザイ</t>
    </rPh>
    <rPh sb="32" eb="36">
      <t>ユウコウキゲン</t>
    </rPh>
    <rPh sb="37" eb="39">
      <t>キサイ</t>
    </rPh>
    <phoneticPr fontId="2"/>
  </si>
  <si>
    <t>本出張に関して所属する機関内の承諾を得ているため、出張依頼文書は不要。</t>
    <rPh sb="0" eb="1">
      <t>ホン</t>
    </rPh>
    <rPh sb="1" eb="3">
      <t>シュッチョウ</t>
    </rPh>
    <rPh sb="4" eb="5">
      <t>カン</t>
    </rPh>
    <rPh sb="7" eb="9">
      <t>ショゾク</t>
    </rPh>
    <rPh sb="11" eb="14">
      <t>キカンナイ</t>
    </rPh>
    <rPh sb="15" eb="17">
      <t>ショウダク</t>
    </rPh>
    <rPh sb="18" eb="19">
      <t>エ</t>
    </rPh>
    <rPh sb="25" eb="27">
      <t>シュッチョウ</t>
    </rPh>
    <rPh sb="27" eb="29">
      <t>イライ</t>
    </rPh>
    <rPh sb="29" eb="31">
      <t>ブンショ</t>
    </rPh>
    <rPh sb="32" eb="34">
      <t>フヨウ</t>
    </rPh>
    <phoneticPr fontId="2"/>
  </si>
  <si>
    <t>申請し、代金を請求</t>
    <rPh sb="0" eb="2">
      <t>シンセイ</t>
    </rPh>
    <rPh sb="4" eb="6">
      <t>ダイキン</t>
    </rPh>
    <rPh sb="7" eb="9">
      <t>セイキュウ</t>
    </rPh>
    <phoneticPr fontId="2"/>
  </si>
  <si>
    <t>(例：2026/1/5）</t>
    <phoneticPr fontId="2"/>
  </si>
  <si>
    <t>ESTA申請はこちらから！</t>
    <rPh sb="4" eb="6">
      <t>シンセイ</t>
    </rPh>
    <phoneticPr fontId="2"/>
  </si>
  <si>
    <t>https://esta.cbp.dhs.gov/</t>
    <phoneticPr fontId="2"/>
  </si>
  <si>
    <t>非公式の模倣ウェブサイトによる申請代行サービスで手数料がかかってしまった場合、手数料はお支払できません</t>
    <phoneticPr fontId="2"/>
  </si>
  <si>
    <t>本出張に関して所属する機関において、出張依頼文書が必要。</t>
    <rPh sb="0" eb="1">
      <t>ホン</t>
    </rPh>
    <rPh sb="1" eb="3">
      <t>シュッチョウ</t>
    </rPh>
    <rPh sb="4" eb="5">
      <t>カン</t>
    </rPh>
    <rPh sb="7" eb="9">
      <t>ショゾク</t>
    </rPh>
    <rPh sb="11" eb="13">
      <t>キカン</t>
    </rPh>
    <rPh sb="18" eb="20">
      <t>シュッチョウ</t>
    </rPh>
    <rPh sb="20" eb="22">
      <t>イライ</t>
    </rPh>
    <rPh sb="22" eb="24">
      <t>ブンショ</t>
    </rPh>
    <rPh sb="25" eb="27">
      <t>ヒツヨウ</t>
    </rPh>
    <phoneticPr fontId="2"/>
  </si>
  <si>
    <r>
      <t>8.所属する機関の長等への出張依頼文書</t>
    </r>
    <r>
      <rPr>
        <sz val="10"/>
        <rFont val="游ゴシック"/>
        <family val="3"/>
        <charset val="128"/>
      </rPr>
      <t>（該当する項目にチェック）</t>
    </r>
    <rPh sb="2" eb="4">
      <t>ショゾク</t>
    </rPh>
    <rPh sb="6" eb="8">
      <t>キカン</t>
    </rPh>
    <rPh sb="9" eb="10">
      <t>チョウ</t>
    </rPh>
    <rPh sb="10" eb="11">
      <t>トウ</t>
    </rPh>
    <rPh sb="13" eb="15">
      <t>シュッチョウ</t>
    </rPh>
    <rPh sb="15" eb="17">
      <t>イライ</t>
    </rPh>
    <rPh sb="17" eb="19">
      <t>ブンショ</t>
    </rPh>
    <rPh sb="20" eb="22">
      <t>ガイトウ</t>
    </rPh>
    <rPh sb="24" eb="26">
      <t>コウモク</t>
    </rPh>
    <phoneticPr fontId="2"/>
  </si>
  <si>
    <t>申請料は40ドル。</t>
    <rPh sb="0" eb="3">
      <t>シンセイリョウ</t>
    </rPh>
    <phoneticPr fontId="2"/>
  </si>
  <si>
    <t>9.査証関係</t>
    <rPh sb="2" eb="4">
      <t>サショウ</t>
    </rPh>
    <rPh sb="4" eb="6">
      <t>カンケイ</t>
    </rPh>
    <phoneticPr fontId="2"/>
  </si>
  <si>
    <t>10.ﾚﾝﾀｶｰ利用</t>
    <rPh sb="8" eb="10">
      <t>リヨウ</t>
    </rPh>
    <phoneticPr fontId="2"/>
  </si>
  <si>
    <t>11.宿泊費の実費請求</t>
    <rPh sb="3" eb="6">
      <t>シュクハクヒ</t>
    </rPh>
    <rPh sb="7" eb="9">
      <t>ジッピ</t>
    </rPh>
    <rPh sb="9" eb="11">
      <t>セイキュウ</t>
    </rPh>
    <phoneticPr fontId="2"/>
  </si>
  <si>
    <t>請求する　　期間：</t>
    <rPh sb="0" eb="2">
      <t>セイキュウ</t>
    </rPh>
    <phoneticPr fontId="2"/>
  </si>
  <si>
    <t>請求しない</t>
    <rPh sb="0" eb="2">
      <t>セイキュウ</t>
    </rPh>
    <phoneticPr fontId="2"/>
  </si>
  <si>
    <t>　※KEK定額　大学院学生：日当　4,500円、宿泊費：13,500円。その他：日当、5,500円、宿泊費：16,000円</t>
    <rPh sb="5" eb="7">
      <t>テイガク</t>
    </rPh>
    <rPh sb="8" eb="13">
      <t>ダイガクインガクセイ</t>
    </rPh>
    <rPh sb="14" eb="16">
      <t>ニットウ</t>
    </rPh>
    <rPh sb="22" eb="23">
      <t>エン</t>
    </rPh>
    <rPh sb="24" eb="27">
      <t>シュクハクヒ</t>
    </rPh>
    <rPh sb="34" eb="35">
      <t>エン</t>
    </rPh>
    <rPh sb="38" eb="39">
      <t>ホカ</t>
    </rPh>
    <rPh sb="40" eb="42">
      <t>ニットウ</t>
    </rPh>
    <rPh sb="48" eb="49">
      <t>エン</t>
    </rPh>
    <rPh sb="50" eb="53">
      <t>シュクハクヒ</t>
    </rPh>
    <rPh sb="60" eb="61">
      <t>エン</t>
    </rPh>
    <phoneticPr fontId="2"/>
  </si>
  <si>
    <t>レンタカー及びそのガソリン代の支出は物件費となります。手続きは以下を参照のこと</t>
    <rPh sb="5" eb="6">
      <t>オヨ</t>
    </rPh>
    <rPh sb="13" eb="14">
      <t>ダイ</t>
    </rPh>
    <rPh sb="15" eb="17">
      <t>シシュツ</t>
    </rPh>
    <rPh sb="18" eb="21">
      <t>ブッケンヒ</t>
    </rPh>
    <rPh sb="27" eb="29">
      <t>テツヅ</t>
    </rPh>
    <rPh sb="31" eb="33">
      <t>イカ</t>
    </rPh>
    <rPh sb="34" eb="36">
      <t>サンショウ</t>
    </rPh>
    <phoneticPr fontId="2"/>
  </si>
  <si>
    <t>（URL)</t>
    <phoneticPr fontId="2"/>
  </si>
  <si>
    <t>宿泊費の実費請求の手続きは以下を参照のこと</t>
    <rPh sb="0" eb="3">
      <t>シュクハクヒ</t>
    </rPh>
    <rPh sb="4" eb="8">
      <t>ジッピセイキュウ</t>
    </rPh>
    <rPh sb="9" eb="11">
      <t>テツヅ</t>
    </rPh>
    <rPh sb="13" eb="15">
      <t>イカ</t>
    </rPh>
    <rPh sb="16" eb="18">
      <t>サンショウ</t>
    </rPh>
    <phoneticPr fontId="2"/>
  </si>
  <si>
    <t>12.参加登録料</t>
    <rPh sb="3" eb="5">
      <t>サンカ</t>
    </rPh>
    <rPh sb="5" eb="7">
      <t>トウロク</t>
    </rPh>
    <rPh sb="7" eb="8">
      <t>リョウ</t>
    </rPh>
    <phoneticPr fontId="2"/>
  </si>
  <si>
    <t>【含まれるもの：</t>
    <rPh sb="1" eb="2">
      <t>フク</t>
    </rPh>
    <phoneticPr fontId="2"/>
  </si>
  <si>
    <r>
      <t>食事</t>
    </r>
    <r>
      <rPr>
        <sz val="8"/>
        <rFont val="游ゴシック"/>
        <family val="3"/>
        <charset val="128"/>
      </rPr>
      <t>（レセプションは除く）</t>
    </r>
    <rPh sb="0" eb="2">
      <t>ショクジ</t>
    </rPh>
    <rPh sb="10" eb="11">
      <t>ノゾ</t>
    </rPh>
    <phoneticPr fontId="2"/>
  </si>
  <si>
    <t>懇親会費</t>
    <rPh sb="0" eb="4">
      <t>コンシンカイヒ</t>
    </rPh>
    <phoneticPr fontId="2"/>
  </si>
  <si>
    <t>エクスカーション</t>
    <phoneticPr fontId="2"/>
  </si>
  <si>
    <t>食事代は、日当（昼食代）、宿泊費（朝食、夕食）で支払われるため、支給できません。</t>
    <rPh sb="0" eb="2">
      <t>ショクジ</t>
    </rPh>
    <rPh sb="2" eb="3">
      <t>ダイ</t>
    </rPh>
    <rPh sb="5" eb="7">
      <t>ニットウ</t>
    </rPh>
    <rPh sb="8" eb="10">
      <t>チュウショク</t>
    </rPh>
    <rPh sb="10" eb="11">
      <t>ダイ</t>
    </rPh>
    <rPh sb="13" eb="15">
      <t>シュクハク</t>
    </rPh>
    <rPh sb="15" eb="16">
      <t>ヒ</t>
    </rPh>
    <rPh sb="17" eb="19">
      <t>チョウショク</t>
    </rPh>
    <rPh sb="20" eb="22">
      <t>ユウショク</t>
    </rPh>
    <rPh sb="24" eb="26">
      <t>シハラ</t>
    </rPh>
    <rPh sb="32" eb="34">
      <t>シキュウ</t>
    </rPh>
    <phoneticPr fontId="2"/>
  </si>
  <si>
    <t>懇親会費は、バンケット、カンファレンスディナー等を指し、レセプションは除きます。</t>
    <rPh sb="0" eb="4">
      <t>コンシンカイヒ</t>
    </rPh>
    <rPh sb="23" eb="24">
      <t>トウ</t>
    </rPh>
    <rPh sb="25" eb="26">
      <t>サ</t>
    </rPh>
    <rPh sb="35" eb="36">
      <t>ノゾ</t>
    </rPh>
    <phoneticPr fontId="2"/>
  </si>
  <si>
    <t>エクスカーションは、会議の目的と直接関係がある場合のみ支給可能です。</t>
    <rPh sb="10" eb="12">
      <t>カイギ</t>
    </rPh>
    <rPh sb="13" eb="15">
      <t>モクテキ</t>
    </rPh>
    <rPh sb="16" eb="18">
      <t>チョクセツ</t>
    </rPh>
    <rPh sb="18" eb="20">
      <t>カンケイ</t>
    </rPh>
    <rPh sb="23" eb="25">
      <t>バアイ</t>
    </rPh>
    <rPh sb="27" eb="29">
      <t>シキュウ</t>
    </rPh>
    <rPh sb="29" eb="31">
      <t>カノウ</t>
    </rPh>
    <phoneticPr fontId="2"/>
  </si>
  <si>
    <t>（記入例）</t>
    <rPh sb="1" eb="4">
      <t>キニュウレイ</t>
    </rPh>
    <phoneticPr fontId="2"/>
  </si>
  <si>
    <t>○○○○技術の開発研究</t>
    <phoneticPr fontId="2"/>
  </si>
  <si>
    <t>□□県△△市1-1-1</t>
    <phoneticPr fontId="2"/>
  </si>
  <si>
    <t>住所は、名誉教授、学振特別研究員、協力研究員、大学院生のみ必須</t>
    <rPh sb="0" eb="2">
      <t>ジュウショ</t>
    </rPh>
    <phoneticPr fontId="2"/>
  </si>
  <si>
    <t>XXX-XXXX-XXXX</t>
  </si>
  <si>
    <t>xxxx@xxxx.ac.jp</t>
  </si>
  <si>
    <t>本出張前に別用務で○○に滞在しているため</t>
    <rPh sb="0" eb="3">
      <t>ホンシュッチョウ</t>
    </rPh>
    <rPh sb="3" eb="4">
      <t>マエ</t>
    </rPh>
    <rPh sb="5" eb="8">
      <t>ベツヨウム</t>
    </rPh>
    <rPh sb="12" eb="14">
      <t>タイザイ</t>
    </rPh>
    <phoneticPr fontId="2"/>
  </si>
  <si>
    <t>△△市</t>
  </si>
  <si>
    <t>バタビア</t>
  </si>
  <si>
    <t>メンローパーク</t>
  </si>
  <si>
    <t>ホノルル</t>
  </si>
  <si>
    <t>FNAL</t>
  </si>
  <si>
    <t>SLAC</t>
  </si>
  <si>
    <t>＊ 日米事業外から旅費が支給される場合は、詳細を「旅費の出所」に記載</t>
    <rPh sb="2" eb="4">
      <t>ニチベイ</t>
    </rPh>
    <rPh sb="4" eb="6">
      <t>ジギョウ</t>
    </rPh>
    <rPh sb="6" eb="7">
      <t>ガイ</t>
    </rPh>
    <rPh sb="9" eb="11">
      <t>リョヒ</t>
    </rPh>
    <rPh sb="12" eb="14">
      <t>シキュウ</t>
    </rPh>
    <rPh sb="17" eb="19">
      <t>バアイ</t>
    </rPh>
    <rPh sb="21" eb="23">
      <t>ショウサイ</t>
    </rPh>
    <rPh sb="32" eb="34">
      <t>キサイ</t>
    </rPh>
    <phoneticPr fontId="2"/>
  </si>
  <si>
    <t>2026/1/11～1/14</t>
  </si>
  <si>
    <t>2026/1/11～1/14</t>
    <phoneticPr fontId="2"/>
  </si>
  <si>
    <t>XXXX Workshop 2026</t>
    <phoneticPr fontId="2"/>
  </si>
  <si>
    <t>http://XXXXworkshop2026.com</t>
    <phoneticPr fontId="2"/>
  </si>
  <si>
    <t>特記事項【</t>
    <rPh sb="0" eb="2">
      <t>トッキ</t>
    </rPh>
    <rPh sb="2" eb="4">
      <t>ジコウ</t>
    </rPh>
    <phoneticPr fontId="2"/>
  </si>
  <si>
    <t>1/9FNAL→SLACへの移動分は、科研費から支出</t>
    <rPh sb="14" eb="16">
      <t>イドウ</t>
    </rPh>
    <rPh sb="16" eb="17">
      <t>ブン</t>
    </rPh>
    <rPh sb="17" eb="18">
      <t>コクブ</t>
    </rPh>
    <rPh sb="19" eb="22">
      <t>カケンヒ</t>
    </rPh>
    <rPh sb="24" eb="26">
      <t>シシュツ</t>
    </rPh>
    <phoneticPr fontId="2"/>
  </si>
  <si>
    <t>1/5～1/8の宿泊費：FNALから支給、SLAC滞在中は科研費から支出</t>
    <rPh sb="8" eb="11">
      <t>シュクハクヒ</t>
    </rPh>
    <rPh sb="18" eb="20">
      <t>シキュウ</t>
    </rPh>
    <rPh sb="25" eb="28">
      <t>タイザイチュウ</t>
    </rPh>
    <rPh sb="29" eb="32">
      <t>カケンヒ</t>
    </rPh>
    <rPh sb="34" eb="36">
      <t>シシュツ</t>
    </rPh>
    <phoneticPr fontId="2"/>
  </si>
  <si>
    <t>1/9～1/12のレンタカーは、科研費から支出</t>
    <rPh sb="16" eb="19">
      <t>カケンヒ</t>
    </rPh>
    <rPh sb="21" eb="23">
      <t>シシュツ</t>
    </rPh>
    <phoneticPr fontId="2"/>
  </si>
  <si>
    <t>FNAL、SLACにて利用。ただし、SLAC滞在中は、科研費から支出</t>
    <rPh sb="11" eb="13">
      <t>リヨウ</t>
    </rPh>
    <rPh sb="22" eb="25">
      <t>タイザイチュウ</t>
    </rPh>
    <rPh sb="27" eb="30">
      <t>カケンヒ</t>
    </rPh>
    <rPh sb="32" eb="34">
      <t>シシュツ</t>
    </rPh>
    <phoneticPr fontId="2"/>
  </si>
  <si>
    <t>FNAL-LBNFのためのニュートリノビームライン機器の開発</t>
  </si>
  <si>
    <t>-</t>
    <phoneticPr fontId="2"/>
  </si>
  <si>
    <t>Important Notes</t>
    <phoneticPr fontId="2"/>
  </si>
  <si>
    <t>To Representative of US-Japan Cooperation Program</t>
    <phoneticPr fontId="2"/>
  </si>
  <si>
    <t>The following business trip is planned under the Japan–U.S. Science and Technology Cooperation Program.</t>
    <phoneticPr fontId="2"/>
  </si>
  <si>
    <t>1.Project No.</t>
    <phoneticPr fontId="2"/>
  </si>
  <si>
    <t>2.Project Title</t>
    <phoneticPr fontId="2"/>
  </si>
  <si>
    <t>3.Traveler</t>
    <phoneticPr fontId="2"/>
  </si>
  <si>
    <t>Name</t>
  </si>
  <si>
    <t>Affiliation</t>
  </si>
  <si>
    <t>Job title</t>
  </si>
  <si>
    <t>Address *</t>
  </si>
  <si>
    <t>（This field is required only for the following: emeritus professors, JSPS Research Fellows, cooperative researchers, and graduate students.）</t>
    <phoneticPr fontId="2"/>
  </si>
  <si>
    <t>Tel</t>
    <phoneticPr fontId="2"/>
  </si>
  <si>
    <t>Address is required only for emeritus professors, JSPS Research Fellows, cooperative researchers, and graduate students.</t>
    <phoneticPr fontId="2"/>
  </si>
  <si>
    <t>(Please select from the list)</t>
    <phoneticPr fontId="2"/>
  </si>
  <si>
    <t>（自動入力されます/Auto-filled）</t>
    <rPh sb="1" eb="3">
      <t>ジドウ</t>
    </rPh>
    <rPh sb="3" eb="5">
      <t>ニュウリョク</t>
    </rPh>
    <phoneticPr fontId="2"/>
  </si>
  <si>
    <t>記入の仕方</t>
    <rPh sb="0" eb="2">
      <t>キニュウ</t>
    </rPh>
    <rPh sb="3" eb="5">
      <t>シカタ</t>
    </rPh>
    <phoneticPr fontId="2"/>
  </si>
  <si>
    <t>黄色：手入力</t>
    <rPh sb="0" eb="2">
      <t>キイロ</t>
    </rPh>
    <rPh sb="3" eb="6">
      <t>テニュウリョク</t>
    </rPh>
    <phoneticPr fontId="2"/>
  </si>
  <si>
    <t>青色：選択/チェックを入れる</t>
    <rPh sb="0" eb="2">
      <t>アオイロ</t>
    </rPh>
    <rPh sb="3" eb="5">
      <t>センタク</t>
    </rPh>
    <rPh sb="11" eb="12">
      <t>イ</t>
    </rPh>
    <phoneticPr fontId="2"/>
  </si>
  <si>
    <t>In Yellow: Manuary input</t>
    <phoneticPr fontId="2"/>
  </si>
  <si>
    <t>In Blue: Select from the list</t>
    <phoneticPr fontId="2"/>
  </si>
  <si>
    <t>Hiroshi Sakai</t>
  </si>
  <si>
    <t>Yasushi Arimoto</t>
  </si>
  <si>
    <t>Koji Nakamura</t>
  </si>
  <si>
    <t>Shunsuke Makimura</t>
  </si>
  <si>
    <t>Tadashi Nomura</t>
  </si>
  <si>
    <t>Kenichirou Satou</t>
  </si>
  <si>
    <t>Hayato Ito</t>
  </si>
  <si>
    <t>Tomohiro Yamada</t>
  </si>
  <si>
    <t>Yoshinori Fukao</t>
  </si>
  <si>
    <t>Masaya Hasegawa</t>
  </si>
  <si>
    <t>Takuya Okudaira</t>
  </si>
  <si>
    <t>Ryuichiro Kitano</t>
  </si>
  <si>
    <t>Junichi Tanaka</t>
  </si>
  <si>
    <t>Yasuchika Yamamoto</t>
  </si>
  <si>
    <t>Ryuichi Ueki</t>
  </si>
  <si>
    <t>Takashi Sasaki</t>
  </si>
  <si>
    <t>Tetsuro Sekiguchi(LBNF)</t>
    <phoneticPr fontId="2"/>
  </si>
  <si>
    <t>Tetsuro Sekiguchi(magnetic horns)</t>
    <phoneticPr fontId="2"/>
  </si>
  <si>
    <t>Patrick de Perio</t>
    <phoneticPr fontId="2"/>
  </si>
  <si>
    <t>4.Period</t>
    <phoneticPr fontId="2"/>
  </si>
  <si>
    <t>(e.g. 2023/9/1）</t>
  </si>
  <si>
    <t>5.Schedule of Travel (Round trip)</t>
    <phoneticPr fontId="2"/>
  </si>
  <si>
    <t>Depart from
(City)</t>
    <phoneticPr fontId="2"/>
  </si>
  <si>
    <t>Arrival at
(City/Airport)</t>
    <phoneticPr fontId="2"/>
  </si>
  <si>
    <t>*For domestic departure and arrival within Japan, enter the municipality of your workplace (home for emeritus professors, JSPS PD Research Fellows, cooperative researchers, and graduate students).</t>
    <phoneticPr fontId="2"/>
  </si>
  <si>
    <t>Reason for non-workplace/home departure or arrival【</t>
    <phoneticPr fontId="2"/>
  </si>
  <si>
    <t>・When there is another business trip immediately before or after this trip, and using the destination of that trip as the departure or arrival location would, in principle, result in lower cost or a shorter travel schedule.</t>
    <phoneticPr fontId="2"/>
  </si>
  <si>
    <t>Cases as below where departure/arrival at a location other than the workplace or home is permitted</t>
    <phoneticPr fontId="2"/>
  </si>
  <si>
    <t>*If travel expenses are funded by a source other than the Japan–U.S. Program, specify the details under “Source of Travel Expenses.</t>
    <phoneticPr fontId="2"/>
  </si>
  <si>
    <t>6. When the business purpose is conference/seminar/workshop etc., please fill in that outline.</t>
    <phoneticPr fontId="2"/>
  </si>
  <si>
    <t xml:space="preserve">Date </t>
    <phoneticPr fontId="2"/>
  </si>
  <si>
    <t>7.Source of Travel Expenses</t>
    <phoneticPr fontId="2"/>
  </si>
  <si>
    <t>(Please check the appropriate box. If you check "Other Budget", please fill in the detail of that.</t>
    <phoneticPr fontId="2"/>
  </si>
  <si>
    <t>Daily allowance
Accomodation</t>
    <phoneticPr fontId="2"/>
  </si>
  <si>
    <t>Cer Rental</t>
    <phoneticPr fontId="2"/>
  </si>
  <si>
    <t>Other Budget（</t>
    <phoneticPr fontId="2"/>
  </si>
  <si>
    <t>8.Official Letter from KEK to Request your Business Trip</t>
    <phoneticPr fontId="2"/>
  </si>
  <si>
    <t>No, I don’t need</t>
    <phoneticPr fontId="2"/>
  </si>
  <si>
    <t>10.Car‐Rental</t>
    <phoneticPr fontId="2"/>
  </si>
  <si>
    <t>Use/Share　Period:</t>
    <phoneticPr fontId="2"/>
  </si>
  <si>
    <t xml:space="preserve">12. Will you request for refund of registration fee (of conference) ? </t>
    <phoneticPr fontId="2"/>
  </si>
  <si>
    <t>9.Travel Authorization Fee</t>
    <phoneticPr fontId="2"/>
  </si>
  <si>
    <t>Other Visas</t>
    <phoneticPr fontId="2"/>
  </si>
  <si>
    <t xml:space="preserve">Date of Expiration: </t>
    <phoneticPr fontId="2"/>
  </si>
  <si>
    <t>Remarks【</t>
    <phoneticPr fontId="2"/>
  </si>
  <si>
    <t>11.Reuest for Reimbursement of the accommodation expenses based on the receipt</t>
    <phoneticPr fontId="2"/>
  </si>
  <si>
    <t>Yes　        　Period：</t>
    <phoneticPr fontId="2"/>
  </si>
  <si>
    <t>!!ESTA official website!!</t>
    <phoneticPr fontId="2"/>
  </si>
  <si>
    <t>Application fee: $40</t>
    <phoneticPr fontId="2"/>
  </si>
  <si>
    <t>Fees incurred through application services on unofficial imitation websites are not reimbursable.</t>
    <phoneticPr fontId="2"/>
  </si>
  <si>
    <t>Expenses for rental cars and gasoline are reimbursed by Supplies &amp;Materilas budget. Please refer to the procedures below.</t>
    <phoneticPr fontId="2"/>
  </si>
  <si>
    <t>For procedures to claim actual lodging expenses, see below.</t>
    <phoneticPr fontId="2"/>
  </si>
  <si>
    <t>　※KEK fix rate- Graduate students : Daily allowance  4,500JPY/day, Accommodation  13,500JPY/night   Others: Daily allowance 5,500JPY/day, Accomodation: 16,000JPY/night</t>
    <phoneticPr fontId="2"/>
  </si>
  <si>
    <t>meals(except reception fee)</t>
    <phoneticPr fontId="2"/>
  </si>
  <si>
    <t>Banquet/conference dinner</t>
    <phoneticPr fontId="2"/>
  </si>
  <si>
    <t>【Includes:</t>
    <phoneticPr fontId="2"/>
  </si>
  <si>
    <t>Excursion</t>
    <phoneticPr fontId="2"/>
  </si>
  <si>
    <t>Meal expenses are not reimbursable, as they are included in the daily allowance (lunch) and lodging expenses (breakfast and dinner).</t>
    <phoneticPr fontId="2"/>
  </si>
  <si>
    <t>Excursions are reimbursable only if they are directly related to the purpose of the conference.</t>
    <phoneticPr fontId="2"/>
  </si>
  <si>
    <t>Sample</t>
    <phoneticPr fontId="2"/>
  </si>
  <si>
    <t>John Smith</t>
    <phoneticPr fontId="2"/>
  </si>
  <si>
    <t>2025-XX-x</t>
    <phoneticPr fontId="2"/>
  </si>
  <si>
    <t>Development of XXXXX Detectors</t>
    <phoneticPr fontId="2"/>
  </si>
  <si>
    <t>Emily Johnson</t>
    <phoneticPr fontId="2"/>
  </si>
  <si>
    <t>XXX University, Physics Department</t>
    <phoneticPr fontId="2"/>
  </si>
  <si>
    <t>D1</t>
    <phoneticPr fontId="2"/>
  </si>
  <si>
    <t>1-1 Oho, Tsukuba, Ibaraki</t>
    <phoneticPr fontId="2"/>
  </si>
  <si>
    <t>nights</t>
    <phoneticPr fontId="2"/>
  </si>
  <si>
    <t>days</t>
    <phoneticPr fontId="2"/>
  </si>
  <si>
    <t>Tsukuba</t>
    <phoneticPr fontId="2"/>
  </si>
  <si>
    <t>Narita Airport</t>
    <phoneticPr fontId="2"/>
  </si>
  <si>
    <t>Batavia</t>
    <phoneticPr fontId="2"/>
  </si>
  <si>
    <t>Menlo Park</t>
    <phoneticPr fontId="2"/>
  </si>
  <si>
    <t>Honolulu</t>
    <phoneticPr fontId="2"/>
  </si>
  <si>
    <t>（機中泊）</t>
    <rPh sb="1" eb="4">
      <t>キチュウハク</t>
    </rPh>
    <phoneticPr fontId="2"/>
  </si>
  <si>
    <t>University of Hawaiʻi</t>
    <phoneticPr fontId="2"/>
  </si>
  <si>
    <t>Meeting for XXXXX</t>
    <phoneticPr fontId="2"/>
  </si>
  <si>
    <t>XXXX Collaboration meeting</t>
    <phoneticPr fontId="2"/>
  </si>
  <si>
    <t>Attend XXXX Workshop 2026</t>
    <phoneticPr fontId="2"/>
  </si>
  <si>
    <t>国際会議（XXXX Workshop 2026）出席</t>
    <rPh sb="0" eb="2">
      <t>コクサイ</t>
    </rPh>
    <rPh sb="2" eb="4">
      <t>カイギ</t>
    </rPh>
    <rPh sb="24" eb="26">
      <t>シュッセキ</t>
    </rPh>
    <phoneticPr fontId="2"/>
  </si>
  <si>
    <t>FNAL→SLAC: covered by KAKENHI</t>
    <phoneticPr fontId="2"/>
  </si>
  <si>
    <t>Jan. 9-12: covered by KAKENHI</t>
    <phoneticPr fontId="2"/>
  </si>
  <si>
    <t>Accomodation at FNAL: supported by FNAL
Daily allowance &amp; Accomodation at SLAC: covered by KAKENHI</t>
    <phoneticPr fontId="2"/>
  </si>
  <si>
    <t>Using at FNAL and SLAC. The cost at SLAC will be coveredd by KAKENHI.</t>
    <phoneticPr fontId="2"/>
  </si>
  <si>
    <t>For procedures to claim actual lodging expenses, please refer to the following website.</t>
    <phoneticPr fontId="2"/>
  </si>
  <si>
    <t>(当初)</t>
    <rPh sb="1" eb="3">
      <t>トウショ</t>
    </rPh>
    <phoneticPr fontId="2"/>
  </si>
  <si>
    <t>(変更)</t>
    <rPh sb="1" eb="3">
      <t>ヘンコウ</t>
    </rPh>
    <phoneticPr fontId="2"/>
  </si>
  <si>
    <t>（新規）</t>
  </si>
  <si>
    <t>変更理由</t>
    <rPh sb="0" eb="2">
      <t>ヘンコウ</t>
    </rPh>
    <rPh sb="2" eb="4">
      <t>リユウ</t>
    </rPh>
    <phoneticPr fontId="2"/>
  </si>
  <si>
    <t>グレー：自動反映/入力不要</t>
    <rPh sb="4" eb="6">
      <t>ジドウ</t>
    </rPh>
    <rPh sb="6" eb="8">
      <t>ハンエイ</t>
    </rPh>
    <rPh sb="9" eb="11">
      <t>ニュウリョク</t>
    </rPh>
    <rPh sb="11" eb="13">
      <t>フヨウ</t>
    </rPh>
    <phoneticPr fontId="2"/>
  </si>
  <si>
    <t>【要選択】</t>
  </si>
  <si>
    <t>In Gray: Auto-filled/Not required</t>
    <phoneticPr fontId="2"/>
  </si>
  <si>
    <t>[Select one]</t>
  </si>
  <si>
    <t>NEW</t>
  </si>
  <si>
    <t>Original</t>
    <phoneticPr fontId="2"/>
  </si>
  <si>
    <t>Rescheudle</t>
    <phoneticPr fontId="2"/>
  </si>
  <si>
    <t>Reason for rescheduling</t>
    <phoneticPr fontId="2"/>
  </si>
  <si>
    <t>参加登録料の支出は物件費となります。手続きは以下を参照のこと</t>
    <rPh sb="0" eb="5">
      <t>サンカトウロクリョウ</t>
    </rPh>
    <rPh sb="6" eb="8">
      <t>シシュツ</t>
    </rPh>
    <rPh sb="9" eb="12">
      <t>ブッケンヒ</t>
    </rPh>
    <rPh sb="18" eb="20">
      <t>テツヅ</t>
    </rPh>
    <rPh sb="22" eb="24">
      <t>イカ</t>
    </rPh>
    <rPh sb="25" eb="27">
      <t>サンショウ</t>
    </rPh>
    <phoneticPr fontId="2"/>
  </si>
  <si>
    <t>Registration fee is reimbursed by Supplies &amp;Materilas budget. Please refer to the procedures below.</t>
    <phoneticPr fontId="2"/>
  </si>
  <si>
    <t>日米科学技術協力事業（高エネルギー物理学分野）
出張報告書</t>
    <rPh sb="24" eb="26">
      <t>シュッチョウ</t>
    </rPh>
    <phoneticPr fontId="23"/>
  </si>
  <si>
    <t>整理番号</t>
    <rPh sb="0" eb="2">
      <t>セイリ</t>
    </rPh>
    <rPh sb="2" eb="4">
      <t>バンゴウ</t>
    </rPh>
    <phoneticPr fontId="23"/>
  </si>
  <si>
    <t>所属</t>
    <rPh sb="0" eb="2">
      <t>ショゾク</t>
    </rPh>
    <phoneticPr fontId="23"/>
  </si>
  <si>
    <t>職名</t>
    <rPh sb="0" eb="2">
      <t>ショクメイ</t>
    </rPh>
    <phoneticPr fontId="23"/>
  </si>
  <si>
    <t>氏名</t>
    <rPh sb="0" eb="2">
      <t>シメイ</t>
    </rPh>
    <phoneticPr fontId="23"/>
  </si>
  <si>
    <t>用務</t>
    <rPh sb="0" eb="2">
      <t>ヨウム</t>
    </rPh>
    <phoneticPr fontId="23"/>
  </si>
  <si>
    <t>用務地</t>
    <rPh sb="0" eb="3">
      <t>ヨウムチ</t>
    </rPh>
    <phoneticPr fontId="23"/>
  </si>
  <si>
    <t>用務先</t>
    <rPh sb="0" eb="3">
      <t>ヨウムサキ</t>
    </rPh>
    <phoneticPr fontId="23"/>
  </si>
  <si>
    <t>出張期間</t>
    <rPh sb="0" eb="4">
      <t>シュッチョウキカン</t>
    </rPh>
    <phoneticPr fontId="23"/>
  </si>
  <si>
    <t>～</t>
    <phoneticPr fontId="23"/>
  </si>
  <si>
    <t>（</t>
    <phoneticPr fontId="23"/>
  </si>
  <si>
    <t>泊</t>
    <rPh sb="0" eb="1">
      <t>ハク</t>
    </rPh>
    <phoneticPr fontId="23"/>
  </si>
  <si>
    <t>日）</t>
    <rPh sb="0" eb="1">
      <t>ヒ</t>
    </rPh>
    <phoneticPr fontId="23"/>
  </si>
  <si>
    <t>用務の概要（研究課題との関連、成果）</t>
    <rPh sb="0" eb="2">
      <t>ヨウム</t>
    </rPh>
    <rPh sb="3" eb="5">
      <t>ガイヨウ</t>
    </rPh>
    <rPh sb="6" eb="10">
      <t>ケンキュウカダイ</t>
    </rPh>
    <rPh sb="12" eb="14">
      <t>カンレン</t>
    </rPh>
    <rPh sb="15" eb="17">
      <t>セイカ</t>
    </rPh>
    <phoneticPr fontId="23"/>
  </si>
  <si>
    <t>相手方の所属・氏名等（研究打合せ等の場合）</t>
    <rPh sb="0" eb="3">
      <t>アイテガタ</t>
    </rPh>
    <rPh sb="4" eb="6">
      <t>ショゾク</t>
    </rPh>
    <rPh sb="7" eb="9">
      <t>シメイ</t>
    </rPh>
    <rPh sb="9" eb="10">
      <t>ナド</t>
    </rPh>
    <rPh sb="11" eb="13">
      <t>ケンキュウ</t>
    </rPh>
    <rPh sb="13" eb="15">
      <t>ウチアワ</t>
    </rPh>
    <rPh sb="16" eb="17">
      <t>トウ</t>
    </rPh>
    <rPh sb="18" eb="20">
      <t>バアイ</t>
    </rPh>
    <phoneticPr fontId="23"/>
  </si>
  <si>
    <t>宿泊先名（宿泊した場合）　</t>
    <rPh sb="0" eb="2">
      <t>シュクハク</t>
    </rPh>
    <rPh sb="2" eb="3">
      <t>サキ</t>
    </rPh>
    <rPh sb="3" eb="4">
      <t>メイ</t>
    </rPh>
    <rPh sb="5" eb="7">
      <t>シュクハク</t>
    </rPh>
    <rPh sb="9" eb="11">
      <t>バアイ</t>
    </rPh>
    <phoneticPr fontId="23"/>
  </si>
  <si>
    <t>参考情報（該当がある場合✓すること）</t>
    <rPh sb="0" eb="2">
      <t>サンコウ</t>
    </rPh>
    <rPh sb="2" eb="4">
      <t>ジョウホウ</t>
    </rPh>
    <rPh sb="5" eb="7">
      <t>ガイトウ</t>
    </rPh>
    <rPh sb="10" eb="12">
      <t>バアイ</t>
    </rPh>
    <phoneticPr fontId="23"/>
  </si>
  <si>
    <t>）</t>
    <phoneticPr fontId="23"/>
  </si>
  <si>
    <t>経費区分</t>
    <rPh sb="0" eb="2">
      <t>ケイヒ</t>
    </rPh>
    <rPh sb="2" eb="4">
      <t>クブン</t>
    </rPh>
    <phoneticPr fontId="23"/>
  </si>
  <si>
    <t>日米事業</t>
    <rPh sb="0" eb="2">
      <t>ニチベイ</t>
    </rPh>
    <rPh sb="2" eb="4">
      <t>ジギョウ</t>
    </rPh>
    <phoneticPr fontId="23"/>
  </si>
  <si>
    <t>研究代表者：</t>
  </si>
  <si>
    <t>研究課題名：</t>
  </si>
  <si>
    <t>旅行命令権者確認</t>
    <rPh sb="0" eb="6">
      <t>リョコウメイレイケンシャ</t>
    </rPh>
    <rPh sb="6" eb="8">
      <t>カクニン</t>
    </rPh>
    <phoneticPr fontId="23"/>
  </si>
  <si>
    <t>注）</t>
    <rPh sb="0" eb="1">
      <t>チュウ</t>
    </rPh>
    <phoneticPr fontId="23"/>
  </si>
  <si>
    <t>１ 本報告書は、在勤地内の日帰りを除く国内出張（外部資金は在勤地内の日帰りも)、外国出張、海外研修とする。</t>
    <rPh sb="2" eb="3">
      <t>ホン</t>
    </rPh>
    <rPh sb="3" eb="6">
      <t>ホウコクショ</t>
    </rPh>
    <phoneticPr fontId="23"/>
  </si>
  <si>
    <t>２ 出張等終了後、速やかに、担当部署へ提出する。</t>
    <phoneticPr fontId="23"/>
  </si>
  <si>
    <t>３ 航空機利用の場合は、搭乗券半券(又はパッセンジャーレセプト)及び領収書の原本を添付する。</t>
    <phoneticPr fontId="23"/>
  </si>
  <si>
    <t>別紙様式（第５条関係）</t>
  </si>
  <si>
    <t>立 替 払 請 求 書</t>
    <phoneticPr fontId="23"/>
  </si>
  <si>
    <t>請求金額</t>
    <rPh sb="0" eb="4">
      <t>セイキュウキンガク</t>
    </rPh>
    <phoneticPr fontId="23"/>
  </si>
  <si>
    <t>円也</t>
    <rPh sb="0" eb="1">
      <t>エン</t>
    </rPh>
    <rPh sb="1" eb="2">
      <t>ナリ</t>
    </rPh>
    <phoneticPr fontId="23"/>
  </si>
  <si>
    <t>から</t>
  </si>
  <si>
    <t>　上記のとおり立替えをしましたので、支払いの事実を証明する書類等を添付のうえ、上記金額を請求します。</t>
    <phoneticPr fontId="23"/>
  </si>
  <si>
    <t>　大学共同利用機関法人
　　高エネルギー加速器研究機構
　　　　　　　経理責任者　又は　資金前渡主任　殿</t>
    <phoneticPr fontId="23"/>
  </si>
  <si>
    <t>請求者</t>
    <rPh sb="0" eb="3">
      <t>セイキュウシャ</t>
    </rPh>
    <phoneticPr fontId="23"/>
  </si>
  <si>
    <t>Name</t>
    <phoneticPr fontId="2"/>
  </si>
  <si>
    <t>Destination(City)</t>
    <phoneticPr fontId="2"/>
  </si>
  <si>
    <t>Destination(labs, universities, venue)</t>
    <phoneticPr fontId="2"/>
  </si>
  <si>
    <t>Activity Report</t>
    <phoneticPr fontId="2"/>
  </si>
  <si>
    <t>If the activity involves a research meeting, please provide the names and affiliations of the participants.</t>
    <phoneticPr fontId="2"/>
  </si>
  <si>
    <t>Accommodation Name</t>
    <phoneticPr fontId="2"/>
  </si>
  <si>
    <t>無料の宿泊施設</t>
    <rPh sb="0" eb="2">
      <t>ムリョウ</t>
    </rPh>
    <rPh sb="3" eb="5">
      <t>シュクハク</t>
    </rPh>
    <rPh sb="5" eb="7">
      <t>シセツ</t>
    </rPh>
    <phoneticPr fontId="2"/>
  </si>
  <si>
    <t>食事なし</t>
    <rPh sb="0" eb="2">
      <t>ショクジ</t>
    </rPh>
    <phoneticPr fontId="2"/>
  </si>
  <si>
    <t>パック旅行（</t>
    <rPh sb="3" eb="5">
      <t>リョコウ</t>
    </rPh>
    <phoneticPr fontId="2"/>
  </si>
  <si>
    <t>自宅/実家</t>
    <rPh sb="0" eb="2">
      <t>ジタク</t>
    </rPh>
    <rPh sb="3" eb="5">
      <t>ジッカ</t>
    </rPh>
    <phoneticPr fontId="2"/>
  </si>
  <si>
    <t>夕食付</t>
    <rPh sb="0" eb="2">
      <t>ユウショク</t>
    </rPh>
    <rPh sb="2" eb="3">
      <t>ツキ</t>
    </rPh>
    <phoneticPr fontId="2"/>
  </si>
  <si>
    <t>朝食付</t>
    <rPh sb="0" eb="2">
      <t>チョウショク</t>
    </rPh>
    <rPh sb="2" eb="3">
      <t>ツ</t>
    </rPh>
    <phoneticPr fontId="2"/>
  </si>
  <si>
    <t>職名</t>
    <rPh sb="0" eb="1">
      <t>ショク</t>
    </rPh>
    <rPh sb="1" eb="2">
      <t>メイ</t>
    </rPh>
    <phoneticPr fontId="23"/>
  </si>
  <si>
    <t>立替えの内容・事由</t>
    <rPh sb="0" eb="2">
      <t>タテカエ</t>
    </rPh>
    <rPh sb="4" eb="6">
      <t>ナイヨウ</t>
    </rPh>
    <rPh sb="7" eb="9">
      <t>ジユウ</t>
    </rPh>
    <phoneticPr fontId="23"/>
  </si>
  <si>
    <t>への参加にあたり、参加費を事前に支払う必要があったため。</t>
    <rPh sb="2" eb="4">
      <t>サンカ</t>
    </rPh>
    <phoneticPr fontId="2"/>
  </si>
  <si>
    <t>Please input manuary in yellow parts.</t>
    <phoneticPr fontId="2"/>
  </si>
  <si>
    <t>レンタカーが必要であり、その代金をクレジットカードにて支払う必要があったため。</t>
    <rPh sb="14" eb="16">
      <t>ダイキン</t>
    </rPh>
    <rPh sb="27" eb="29">
      <t>シハラ</t>
    </rPh>
    <rPh sb="30" eb="32">
      <t>ヒツヨウ</t>
    </rPh>
    <phoneticPr fontId="2"/>
  </si>
  <si>
    <t>の出張において、用務遂行に</t>
    <phoneticPr fontId="2"/>
  </si>
  <si>
    <t>Please input the total amount in JPY.</t>
    <phoneticPr fontId="2"/>
  </si>
  <si>
    <t>Please input the name of conference/workshop.</t>
    <phoneticPr fontId="2"/>
  </si>
  <si>
    <t xml:space="preserve">Please check if applicable. </t>
    <phoneticPr fontId="2"/>
  </si>
  <si>
    <t>1st : stayed at Own home / Parents’ home. 2nd: stayed at free accomodation. 3rd: Used a package tour. [4-6th are only for package tour user] 4th: Package tour (no meals). 5th: Package tour w/ breckfast. 6th: Package tour w/ dinner</t>
    <phoneticPr fontId="2"/>
  </si>
  <si>
    <t>旅行命令権者殿</t>
  </si>
  <si>
    <t>所　属</t>
  </si>
  <si>
    <t>氏　名</t>
  </si>
  <si>
    <t>　本外国出張について、以下の理由により宿泊料の実費額が本機構旅費規程における定額を超えますので、実費額の支給をお認めくださいますようお願いいたします。</t>
  </si>
  <si>
    <r>
      <t>※</t>
    </r>
    <r>
      <rPr>
        <sz val="7"/>
        <color rgb="FFFF0000"/>
        <rFont val="Times New Roman"/>
        <family val="1"/>
      </rPr>
      <t xml:space="preserve">     </t>
    </r>
    <r>
      <rPr>
        <sz val="9"/>
        <color rgb="FFFF0000"/>
        <rFont val="游明朝"/>
        <family val="1"/>
        <charset val="128"/>
      </rPr>
      <t>添付する資料について</t>
    </r>
  </si>
  <si>
    <r>
      <t>理由</t>
    </r>
    <r>
      <rPr>
        <sz val="12"/>
        <rFont val="游明朝"/>
        <family val="1"/>
        <charset val="128"/>
      </rPr>
      <t>（該当する理由にチェックを入れてください）</t>
    </r>
  </si>
  <si>
    <t>※　施設選定理由について該当するものにチェックを入れてください。</t>
  </si>
  <si>
    <t>旅費調整基準第３項第４号に基づく宿泊料の申請</t>
    <phoneticPr fontId="2"/>
  </si>
  <si>
    <t>宿泊料に含まれる食事（</t>
    <phoneticPr fontId="2"/>
  </si>
  <si>
    <t>夕食</t>
    <rPh sb="0" eb="2">
      <t>ユウショク</t>
    </rPh>
    <phoneticPr fontId="2"/>
  </si>
  <si>
    <t>朝食</t>
    <rPh sb="0" eb="2">
      <t>チョウショク</t>
    </rPh>
    <phoneticPr fontId="2"/>
  </si>
  <si>
    <t>無し）</t>
    <rPh sb="0" eb="1">
      <t>ナ</t>
    </rPh>
    <phoneticPr fontId="2"/>
  </si>
  <si>
    <t>※チェックを入れてください。</t>
    <phoneticPr fontId="2"/>
  </si>
  <si>
    <t>１．国際会議等で主催者より宿泊施設を指定された。</t>
    <phoneticPr fontId="2"/>
  </si>
  <si>
    <t>２．用務地近辺に定額の範囲内で宿泊できる施設がない。</t>
    <phoneticPr fontId="2"/>
  </si>
  <si>
    <t>近辺の宿泊施設の内で最も安価な施設</t>
    <phoneticPr fontId="2"/>
  </si>
  <si>
    <t>　現地の治安が理由の場合は、現地の治安状況が分かる資料も添付願います。</t>
    <phoneticPr fontId="2"/>
  </si>
  <si>
    <t>In Blue: Select from the list/Check if applicable</t>
    <phoneticPr fontId="2"/>
  </si>
  <si>
    <t>11.Request for Reimbursement of the accommodation expenses based on the receipt</t>
    <phoneticPr fontId="2"/>
  </si>
  <si>
    <t>To: KEK US-Japan Travel Ordering Authority</t>
  </si>
  <si>
    <t>Affiliation:</t>
  </si>
  <si>
    <t xml:space="preserve">Name: </t>
  </si>
  <si>
    <t>Claim for the reimbursement of the accommodation expenses based on the receipt</t>
  </si>
  <si>
    <t xml:space="preserve">The reason I chose this accommodation is </t>
  </si>
  <si>
    <t>Notes;</t>
  </si>
  <si>
    <t>Please obtain the approval in advance before the business trip starts.</t>
  </si>
  <si>
    <t>The claim after the travel starts cannot be accepted even if your payment of the accommodation is exceeded due to the currency exchange rate.</t>
  </si>
  <si>
    <t>Once your claim is accepted, the accommodation expenses shall be reimbursed based on the receipt even if your payment amount is less than KEK fixed accommodation expenses support amount eventually.</t>
  </si>
  <si>
    <t>KEK won’t be able to reimburse any cancellation fee which you make the reservation before receiving the approval.</t>
  </si>
  <si>
    <t>1. the candidate accommodation is designated by the organizer of the international conferences, etc.</t>
    <phoneticPr fontId="2"/>
  </si>
  <si>
    <t>2-1. there is no available accommodation nearby within the KEK fixed accommodation expenses support amount even if I choose the lowest price.</t>
    <phoneticPr fontId="2"/>
  </si>
  <si>
    <t>2-2. there is no available accommodation nearby within the KEK fixed accommodation expenses support amount due to the safety reason around the area.</t>
    <phoneticPr fontId="2"/>
  </si>
  <si>
    <t>2-3. there is no available accommodation nearby within the KEK fixed accommodation expenses support amount because (please explain here if any other cases above).</t>
    <phoneticPr fontId="2"/>
  </si>
  <si>
    <t xml:space="preserve">The price shown on the document includes </t>
    <phoneticPr fontId="2"/>
  </si>
  <si>
    <t>Dinner</t>
    <phoneticPr fontId="2"/>
  </si>
  <si>
    <t>Breakfast.</t>
    <phoneticPr fontId="2"/>
  </si>
  <si>
    <t>　For my overseas business trip as attached, I would like to claim the reimbursement of the accommodation expenses based on the receipt since it is supposed to exceed the KEK fixed accommodation expenses support amount.</t>
    <phoneticPr fontId="2"/>
  </si>
  <si>
    <t>KEK外の所属の方は、研究代表者に申請し、承認の可否を伺ってください。</t>
    <rPh sb="3" eb="4">
      <t>ガイ</t>
    </rPh>
    <rPh sb="5" eb="7">
      <t>ショゾク</t>
    </rPh>
    <rPh sb="8" eb="9">
      <t>カタ</t>
    </rPh>
    <rPh sb="11" eb="16">
      <t>ケンキュウダイヒョウシャ</t>
    </rPh>
    <rPh sb="17" eb="19">
      <t>シンセイ</t>
    </rPh>
    <rPh sb="21" eb="23">
      <t>ショウニン</t>
    </rPh>
    <rPh sb="24" eb="26">
      <t>カヒ</t>
    </rPh>
    <rPh sb="27" eb="28">
      <t>ウカガ</t>
    </rPh>
    <phoneticPr fontId="2"/>
  </si>
  <si>
    <t>Those who are affiliated with institutions outside KEK should submit an application to the Principal Investigator and request approval.</t>
    <phoneticPr fontId="2"/>
  </si>
  <si>
    <t>宿泊予定施設名（</t>
    <rPh sb="0" eb="2">
      <t>シュクハク</t>
    </rPh>
    <rPh sb="2" eb="4">
      <t>ヨテイ</t>
    </rPh>
    <rPh sb="4" eb="7">
      <t>シセツメイ</t>
    </rPh>
    <phoneticPr fontId="2"/>
  </si>
  <si>
    <t>宿泊予定日（</t>
    <rPh sb="4" eb="5">
      <t>ヒ</t>
    </rPh>
    <phoneticPr fontId="2"/>
  </si>
  <si>
    <r>
      <t>宿泊料（</t>
    </r>
    <r>
      <rPr>
        <b/>
        <u/>
        <sz val="14"/>
        <rFont val="游明朝"/>
        <family val="1"/>
        <charset val="128"/>
      </rPr>
      <t>別添資料</t>
    </r>
    <r>
      <rPr>
        <b/>
        <sz val="14"/>
        <rFont val="游明朝"/>
        <family val="1"/>
        <charset val="128"/>
      </rPr>
      <t>のとおり）</t>
    </r>
    <phoneticPr fontId="2"/>
  </si>
  <si>
    <r>
      <t>以下の二つの理由のうち、
１の理由による場合は主催者から</t>
    </r>
    <r>
      <rPr>
        <b/>
        <u/>
        <sz val="9"/>
        <color rgb="FFFF0000"/>
        <rFont val="游明朝"/>
        <family val="1"/>
        <charset val="128"/>
      </rPr>
      <t xml:space="preserve">指定されたこと及び宿泊施設名が分かる資料
</t>
    </r>
    <r>
      <rPr>
        <sz val="9"/>
        <color rgb="FFFF0000"/>
        <rFont val="游明朝"/>
        <family val="1"/>
        <charset val="128"/>
      </rPr>
      <t>２の理由による場合は、</t>
    </r>
    <r>
      <rPr>
        <b/>
        <u/>
        <sz val="9"/>
        <color rgb="FFFF0000"/>
        <rFont val="游明朝"/>
        <family val="1"/>
        <charset val="128"/>
      </rPr>
      <t>宿泊予約時における</t>
    </r>
    <r>
      <rPr>
        <sz val="9"/>
        <color rgb="FFFF0000"/>
        <rFont val="游明朝"/>
        <family val="1"/>
        <charset val="128"/>
      </rPr>
      <t>用務地近辺の宿泊施設の</t>
    </r>
    <r>
      <rPr>
        <b/>
        <u/>
        <sz val="9"/>
        <color rgb="FFFF0000"/>
        <rFont val="游明朝"/>
        <family val="1"/>
        <charset val="128"/>
      </rPr>
      <t>料金比較</t>
    </r>
    <r>
      <rPr>
        <sz val="9"/>
        <color rgb="FFFF0000"/>
        <rFont val="游明朝"/>
        <family val="1"/>
        <charset val="128"/>
      </rPr>
      <t>ができる資料</t>
    </r>
    <rPh sb="35" eb="36">
      <t>オヨ</t>
    </rPh>
    <rPh sb="41" eb="42">
      <t>メイ</t>
    </rPh>
    <phoneticPr fontId="2"/>
  </si>
  <si>
    <t>価格順位の繰り上げによる最も安価な施設</t>
    <rPh sb="0" eb="2">
      <t>カカク</t>
    </rPh>
    <rPh sb="2" eb="4">
      <t>ジュンイ</t>
    </rPh>
    <rPh sb="5" eb="6">
      <t>ク</t>
    </rPh>
    <rPh sb="7" eb="8">
      <t>ア</t>
    </rPh>
    <rPh sb="12" eb="13">
      <t>モット</t>
    </rPh>
    <rPh sb="14" eb="16">
      <t>アンカ</t>
    </rPh>
    <rPh sb="17" eb="19">
      <t>シセツ</t>
    </rPh>
    <phoneticPr fontId="2"/>
  </si>
  <si>
    <t>※繰り上げ理由を記載してください。</t>
    <rPh sb="1" eb="2">
      <t>ク</t>
    </rPh>
    <rPh sb="3" eb="4">
      <t>ア</t>
    </rPh>
    <rPh sb="5" eb="7">
      <t>リユウ</t>
    </rPh>
    <rPh sb="8" eb="10">
      <t>キサイ</t>
    </rPh>
    <phoneticPr fontId="2"/>
  </si>
  <si>
    <t>※本資料は、予算承認者及び旅行命令権者の承認を得たもののみ、旅行命令簿または旅行依頼簿に添付してください。</t>
    <phoneticPr fontId="2"/>
  </si>
  <si>
    <t>　※KEK定額　日当：3,000円、宿泊費：20,000円</t>
    <rPh sb="5" eb="7">
      <t>テイガク</t>
    </rPh>
    <rPh sb="8" eb="10">
      <t>ニットウ</t>
    </rPh>
    <rPh sb="16" eb="17">
      <t>エン</t>
    </rPh>
    <rPh sb="18" eb="21">
      <t>シュクハクヒ</t>
    </rPh>
    <rPh sb="28" eb="29">
      <t>エン</t>
    </rPh>
    <phoneticPr fontId="2"/>
  </si>
  <si>
    <t>　※KEK fixed rate: Daily allowance 3,000JPY/day, Accomodation: 20,000JPY/night</t>
    <phoneticPr fontId="2"/>
  </si>
  <si>
    <t>Accommodation (</t>
    <phoneticPr fontId="2"/>
  </si>
  <si>
    <t>Length of Stay (</t>
    <phoneticPr fontId="2"/>
  </si>
  <si>
    <t xml:space="preserve">Please attach the document(s) to support the reason of your choosing this accommodation. In the case of 1, please provide document(s) which shows the accommodation is designated by the organizer. In the case of 2-1, please provide document(s) such as searching results of the hotel booking site(s). In the case of 2-2, please provide document(s) to show the local safety/security situation such as the information from the Embassy and/or the collaborator(s) around the area. </t>
    <phoneticPr fontId="2"/>
  </si>
  <si>
    <t>Updated on 2026.4.23</t>
    <phoneticPr fontId="2"/>
  </si>
  <si>
    <t>2025</t>
  </si>
  <si>
    <t>-</t>
  </si>
  <si>
    <t>04</t>
  </si>
  <si>
    <t>3</t>
  </si>
  <si>
    <t>2025-04-3</t>
  </si>
  <si>
    <t>Superconducting RF cavity development under ILC Technology network (ITN)</t>
  </si>
  <si>
    <t>KEK</t>
  </si>
  <si>
    <t>加速器研究施設</t>
  </si>
  <si>
    <t>教授</t>
  </si>
  <si>
    <t>JLab</t>
  </si>
  <si>
    <t>Rongli Geng</t>
  </si>
  <si>
    <t>11</t>
  </si>
  <si>
    <t>2025-11-3</t>
  </si>
  <si>
    <t>Development of the SuperKEKB Interaction Region Nb3Sn Quadrupole Magnet</t>
  </si>
  <si>
    <t>准教授</t>
  </si>
  <si>
    <t>Stoyan Stoynev</t>
  </si>
  <si>
    <t>05</t>
  </si>
  <si>
    <t>2025-05-3</t>
  </si>
  <si>
    <t>Higher voltage technology for compact dc photoguns</t>
  </si>
  <si>
    <t>山本　将博</t>
  </si>
  <si>
    <t>Masahiro Yamamoto</t>
  </si>
  <si>
    <t>Carlos Hernandez-Garcia</t>
  </si>
  <si>
    <t>09</t>
  </si>
  <si>
    <t>2</t>
  </si>
  <si>
    <t>2025-09-2</t>
  </si>
  <si>
    <t>Advanced Material Studies for High Intensity Proton Production Targets and Windows</t>
  </si>
  <si>
    <t>素粒子原子核研究所</t>
  </si>
  <si>
    <t>先任技師</t>
  </si>
  <si>
    <t>Sujit Bidhar</t>
  </si>
  <si>
    <t>03</t>
  </si>
  <si>
    <t>2025-03-2</t>
  </si>
  <si>
    <t>Proton Beam Dynamics for Facilities with High-Power Neutrino Beams</t>
  </si>
  <si>
    <t>Adam Schreckenberger</t>
  </si>
  <si>
    <t>16</t>
  </si>
  <si>
    <t>2025-16-2</t>
  </si>
  <si>
    <t>Towards demonstration of the conduction cooled Nb3Sn SRF cavity accelerator</t>
  </si>
  <si>
    <t>助教</t>
  </si>
  <si>
    <t>Grigory Eremeev</t>
  </si>
  <si>
    <t>17</t>
  </si>
  <si>
    <t>2025-17-2</t>
  </si>
  <si>
    <t>Tungsten Material Studies for High Intensity Muon Production Targets</t>
  </si>
  <si>
    <t>Frederique Pellemoine</t>
  </si>
  <si>
    <t>19</t>
  </si>
  <si>
    <t>2025-19-2</t>
  </si>
  <si>
    <t>Key-technology establishment of small-aperture telescope for next-generation ground-based CMB experiment, CMB-S4</t>
  </si>
  <si>
    <t>LBNL</t>
  </si>
  <si>
    <t>John C. Groh</t>
  </si>
  <si>
    <t>14</t>
  </si>
  <si>
    <t>2025-14-2</t>
  </si>
  <si>
    <t>Development of boron-lithium based neutron detectors for T-violation search</t>
  </si>
  <si>
    <t>名古屋大学</t>
  </si>
  <si>
    <t>助教　</t>
  </si>
  <si>
    <t>Indiana University</t>
  </si>
  <si>
    <t>W. Michael Snow</t>
  </si>
  <si>
    <t>15</t>
  </si>
  <si>
    <t>2025-15-2</t>
  </si>
  <si>
    <t>Development of the neutrino beamline components for Long Baseline Neutrino Facility (LBNF) at Fermilab</t>
  </si>
  <si>
    <t>Jonathan Lewis</t>
  </si>
  <si>
    <t>20</t>
  </si>
  <si>
    <t>2025-20-2</t>
  </si>
  <si>
    <t>US/Japan Collaboration for Future High Energy Muon Programs</t>
  </si>
  <si>
    <t>京都大学</t>
  </si>
  <si>
    <t>ANL</t>
  </si>
  <si>
    <t>Ian Low</t>
  </si>
  <si>
    <t>2024</t>
  </si>
  <si>
    <t>21</t>
  </si>
  <si>
    <t>2024-21-3</t>
  </si>
  <si>
    <t>Particle Data Group</t>
  </si>
  <si>
    <t>田中　純一</t>
  </si>
  <si>
    <t>東京大学</t>
  </si>
  <si>
    <t>素粒子物理国際研究センター</t>
  </si>
  <si>
    <t>Juerg Beringer</t>
  </si>
  <si>
    <t>22</t>
  </si>
  <si>
    <t>2024-22-3</t>
  </si>
  <si>
    <t>Cleanroom robotic application research and development</t>
  </si>
  <si>
    <t>山本　康史</t>
  </si>
  <si>
    <t>Genfa Wu</t>
  </si>
  <si>
    <t>30</t>
  </si>
  <si>
    <t>2024-30-3</t>
  </si>
  <si>
    <t>Development of superconducting magnets and the quadrupole field vibration measurement system for SuperKEKB upgrade</t>
  </si>
  <si>
    <t>植木　竜一</t>
  </si>
  <si>
    <t>BNL</t>
  </si>
  <si>
    <t>Vikas Teotia</t>
  </si>
  <si>
    <t>32</t>
  </si>
  <si>
    <t>2024-32-3</t>
  </si>
  <si>
    <t>Emilio Nanni</t>
  </si>
  <si>
    <t>38</t>
  </si>
  <si>
    <t>2024-38-3</t>
  </si>
  <si>
    <t>Development of magnetic horns for high power beams over 1 MW</t>
  </si>
  <si>
    <t>University of Colorado Boulder</t>
  </si>
  <si>
    <t>Eric Zimmerman</t>
  </si>
  <si>
    <t>43</t>
  </si>
  <si>
    <t>2024-43-3</t>
  </si>
  <si>
    <t>Development of new Geant4 kernel and physics models for next-generation experiments</t>
  </si>
  <si>
    <t>佐々木　節</t>
  </si>
  <si>
    <t>共通基盤研究施設計算科学センター</t>
  </si>
  <si>
    <t>Makoto Asai</t>
  </si>
  <si>
    <t>2026</t>
  </si>
  <si>
    <t>06</t>
  </si>
  <si>
    <t>2026-06-3</t>
  </si>
  <si>
    <t>非常に柔軟な高Jc Nb3Snラザフォードケーブルの開発と高性能超極細Bi2212超伝導線材の先駆的研究</t>
  </si>
  <si>
    <t xml:space="preserve">Development of very flexible high-Jc Nb3Sn Rutherford cables and pioneering study for high-performance ultrafine Bi2212 superconducting wires </t>
  </si>
  <si>
    <t>菊池　章弘</t>
  </si>
  <si>
    <t>Akihiro Kikuchi</t>
  </si>
  <si>
    <t>NIMS</t>
  </si>
  <si>
    <t>エネルギー・環境材料研究センター先進超伝導線材グループ</t>
  </si>
  <si>
    <t>グループリーダー</t>
  </si>
  <si>
    <t>Ian Pong</t>
  </si>
  <si>
    <t>01</t>
  </si>
  <si>
    <t>2026-01-3</t>
  </si>
  <si>
    <t>多芯化高温超伝導ケーブルによる加速器用双極磁石の高磁場精度化</t>
  </si>
  <si>
    <t>High temperature superconducting dipole magnets composed of small-magnetization SCSC cables</t>
  </si>
  <si>
    <t>中本　建志</t>
  </si>
  <si>
    <t>Tatsushi Nakamoto</t>
  </si>
  <si>
    <t>共通基盤研究施設超伝導低温工学センター</t>
  </si>
  <si>
    <t>センター長　教授</t>
  </si>
  <si>
    <t>Tengming Shen</t>
  </si>
  <si>
    <t>2026-04-2</t>
  </si>
  <si>
    <t>もつれた量子ビットアレイを用いた暗黒物質検出のための量子増強の探究</t>
  </si>
  <si>
    <t>Exploring quantum enhancement for dark matter detection using entangled qubit arrays</t>
  </si>
  <si>
    <t>新田　龍海</t>
  </si>
  <si>
    <t>Tatsumi Nitta</t>
  </si>
  <si>
    <t>量子場計測システム国際拠点</t>
  </si>
  <si>
    <t>特任助教</t>
  </si>
  <si>
    <t>Aaron Chou</t>
  </si>
  <si>
    <t>10</t>
  </si>
  <si>
    <t>2026-10-2</t>
  </si>
  <si>
    <t>高周波加速管の暗電流および重放電に関する先進的AI・機械学習を用いた解析シミュレーションツールの開発</t>
  </si>
  <si>
    <t>An Innovative AI/ML Simulation Tool for Investigating Field Emission and Hard Discharge in Accelerator Structures</t>
  </si>
  <si>
    <t>惠郷　博文</t>
  </si>
  <si>
    <t>Hiroyasu Ego</t>
  </si>
  <si>
    <t>Cho-Kuen Ng</t>
  </si>
  <si>
    <t>12</t>
  </si>
  <si>
    <t>2026-12-3</t>
  </si>
  <si>
    <t>Development of AC-LGAD Monlithic Tracking Detectors</t>
  </si>
  <si>
    <t>Artur Apresyan</t>
  </si>
  <si>
    <t>1</t>
  </si>
  <si>
    <t>2026-15-1</t>
  </si>
  <si>
    <t>超伝導空洞における表面粗さ由来の加速勾配限界の緩和</t>
  </si>
  <si>
    <t>Mitigating Roughness-Driven Field Limits in SRF Cavities</t>
  </si>
  <si>
    <t>久保　毅幸</t>
  </si>
  <si>
    <t>Takayuki Kubo</t>
  </si>
  <si>
    <t>Eric Lechner</t>
  </si>
  <si>
    <t>08</t>
  </si>
  <si>
    <t>2026-08-2</t>
  </si>
  <si>
    <t>改良型X線ビームサイズモニターXRMによるSuperKEKBの高安定化とルミノシティ向上</t>
  </si>
  <si>
    <t>Enhanced Xray Beam Size Monitor XRM to Improve SuperKEKB Stability and Luminosity</t>
  </si>
  <si>
    <t>三塚　岳</t>
  </si>
  <si>
    <t>Gaku Mitsuka</t>
  </si>
  <si>
    <t>John Seeman</t>
  </si>
  <si>
    <t>2026-19-2</t>
  </si>
  <si>
    <t>(DORAEMON) 振動するニュートリノへ向けたAI開発と適応的エコシステムの構築</t>
  </si>
  <si>
    <t>DORAEMON - Development Of Resilient AI EcosysteM for Oscillating Neutrinos</t>
  </si>
  <si>
    <t>Patrick de Perio</t>
  </si>
  <si>
    <t>東京大学 国際高等研究所</t>
  </si>
  <si>
    <t>カブリ数物連携宇宙研究機構</t>
  </si>
  <si>
    <t>Kazuhiro Terao</t>
  </si>
  <si>
    <t>2026-30-2</t>
  </si>
  <si>
    <t>磁場耐性のある超伝導量子増幅器による、大容積マグノンを用いたアクシオン探索の高度化</t>
  </si>
  <si>
    <t>Advancing Large-Volume Magnon-based Axion Searches with B-field resilient Quantum Amplifiers</t>
  </si>
  <si>
    <t>日下　暁人</t>
  </si>
  <si>
    <t>Akito Kusaka</t>
  </si>
  <si>
    <t>理学系研究科</t>
  </si>
  <si>
    <t>Clarence L. Chang</t>
  </si>
  <si>
    <t>23</t>
  </si>
  <si>
    <t>2026-23-2</t>
  </si>
  <si>
    <t>Development of High-Efficiency Superconducting RF Cavities and Its Cryomodule Using MgB2</t>
  </si>
  <si>
    <t>LANL</t>
  </si>
  <si>
    <t>Tsuyoshi Tajima</t>
  </si>
  <si>
    <t>24</t>
  </si>
  <si>
    <t>2026-24-2</t>
  </si>
  <si>
    <t>SuperKEKBをはじめとする次世代コライダーの衝突点フィードバックシステムの開発</t>
  </si>
  <si>
    <t>Development of the Interaction Point feedback system for SuperKEKB and future high luminosity collider</t>
  </si>
  <si>
    <t>柴田　恭</t>
  </si>
  <si>
    <t>Kyo Shibata</t>
  </si>
  <si>
    <t>25</t>
  </si>
  <si>
    <t>2026-25-1</t>
  </si>
  <si>
    <t>Chengkun Huang</t>
  </si>
  <si>
    <t>26</t>
  </si>
  <si>
    <t>2026-26-2</t>
  </si>
  <si>
    <t>ルービン天文台とスーパーカミオカンデの連携による銀河系超新星観測に向けて</t>
  </si>
  <si>
    <t>関谷　洋之</t>
  </si>
  <si>
    <t>Hiroyuki Sekiya</t>
  </si>
  <si>
    <t>東京大学宇宙線研究所</t>
  </si>
  <si>
    <t>神岡宇宙素粒子研究施設</t>
  </si>
  <si>
    <t xml:space="preserve"> Anže Slosar</t>
  </si>
  <si>
    <t>2026-32-2</t>
  </si>
  <si>
    <t>地下神岡クライオラボにおける超伝導量子センサーの性能向上実証</t>
  </si>
  <si>
    <t>Demonstration of improvements in superconducting quantum sensors at underground Kamioka cryolab facility</t>
  </si>
  <si>
    <t>Koichi Ichimura</t>
  </si>
  <si>
    <t>東北大学</t>
  </si>
  <si>
    <t>ニュートリノ科学研究センター</t>
  </si>
  <si>
    <t>Aritoki Suzuki</t>
  </si>
  <si>
    <t>27</t>
  </si>
  <si>
    <t>2026-27-1</t>
  </si>
  <si>
    <t xml:space="preserve">J-PARCでの中性K中間子稀崩壊実験		</t>
  </si>
  <si>
    <t>R&amp;D for current and next-generation rare kaon decay experiments at J-PARC</t>
  </si>
  <si>
    <t>University of Chicago</t>
  </si>
  <si>
    <t>Yau Wai Wah</t>
  </si>
  <si>
    <t>37</t>
  </si>
  <si>
    <t>2026-37-2</t>
  </si>
  <si>
    <t>高積算電荷量におけるワイヤー型ガス検出器のエージングおよびマルター効果の理解と制御</t>
  </si>
  <si>
    <t>Understanding and Controlling Aging and Malter Effects in Wire-Based Gas Trackers at High Integrated Charge</t>
  </si>
  <si>
    <t>中澤　遊</t>
  </si>
  <si>
    <t>Yu Nakazawa</t>
  </si>
  <si>
    <t>Aseet Mukherjee</t>
  </si>
  <si>
    <t>-2</t>
  </si>
  <si>
    <t>課題番号</t>
    <rPh sb="0" eb="2">
      <t>カダイ</t>
    </rPh>
    <rPh sb="2" eb="4">
      <t>バンゴウ</t>
    </rPh>
    <phoneticPr fontId="23"/>
  </si>
  <si>
    <t>課題番号</t>
    <rPh sb="0" eb="4">
      <t>カダイバンゴウ</t>
    </rPh>
    <phoneticPr fontId="23"/>
  </si>
  <si>
    <t>研究課題名（和）</t>
    <rPh sb="0" eb="5">
      <t>ケンキュウカダイメイ</t>
    </rPh>
    <rPh sb="6" eb="7">
      <t>ワ</t>
    </rPh>
    <phoneticPr fontId="23"/>
  </si>
  <si>
    <t>研究課題名（英）</t>
    <rPh sb="0" eb="5">
      <t>ケンキュウカダイメイ</t>
    </rPh>
    <rPh sb="6" eb="7">
      <t>エイ</t>
    </rPh>
    <phoneticPr fontId="23"/>
  </si>
  <si>
    <t>日本代表者所属</t>
    <rPh sb="0" eb="2">
      <t>ニホン</t>
    </rPh>
    <rPh sb="2" eb="5">
      <t>ダイヒョウシャ</t>
    </rPh>
    <rPh sb="5" eb="7">
      <t>ショゾク</t>
    </rPh>
    <phoneticPr fontId="23"/>
  </si>
  <si>
    <t>日本代表者部局</t>
    <rPh sb="0" eb="2">
      <t>ニホン</t>
    </rPh>
    <rPh sb="2" eb="5">
      <t>ダイヒョウシャ</t>
    </rPh>
    <rPh sb="5" eb="7">
      <t>ブキョク</t>
    </rPh>
    <phoneticPr fontId="23"/>
  </si>
  <si>
    <t>日本代表者職名</t>
    <rPh sb="0" eb="2">
      <t>ニホン</t>
    </rPh>
    <rPh sb="2" eb="5">
      <t>ダイヒョウシャ</t>
    </rPh>
    <rPh sb="5" eb="7">
      <t>ショクメイ</t>
    </rPh>
    <phoneticPr fontId="23"/>
  </si>
  <si>
    <t>米国代表者所属</t>
    <rPh sb="0" eb="2">
      <t>ベイコク</t>
    </rPh>
    <rPh sb="2" eb="5">
      <t>ダイヒョウシャ</t>
    </rPh>
    <rPh sb="5" eb="7">
      <t>ショゾク</t>
    </rPh>
    <phoneticPr fontId="23"/>
  </si>
  <si>
    <t>米国側代表者</t>
    <rPh sb="0" eb="2">
      <t>ベイコク</t>
    </rPh>
    <rPh sb="2" eb="3">
      <t>ガワ</t>
    </rPh>
    <rPh sb="3" eb="6">
      <t>ダイヒョウシャ</t>
    </rPh>
    <phoneticPr fontId="2"/>
  </si>
  <si>
    <t>課題番号を選択すると自動で表示されます/This field will be automatically filled out once you select your project number above section.</t>
    <rPh sb="0" eb="4">
      <t>カダイバンゴウ</t>
    </rPh>
    <rPh sb="5" eb="7">
      <t>センタク</t>
    </rPh>
    <rPh sb="10" eb="12">
      <t>ジドウ</t>
    </rPh>
    <rPh sb="13" eb="15">
      <t>ヒョウジ</t>
    </rPh>
    <phoneticPr fontId="23"/>
  </si>
  <si>
    <t>Synergistic Observations of a Galactic Supernova with Super-Kamiokande and Rubin Observatory</t>
    <phoneticPr fontId="2"/>
  </si>
  <si>
    <t>日本側代表者（和）</t>
    <rPh sb="0" eb="3">
      <t>ニホンガワ</t>
    </rPh>
    <rPh sb="3" eb="6">
      <t>ダイヒョウシャ</t>
    </rPh>
    <rPh sb="7" eb="8">
      <t>ワ</t>
    </rPh>
    <phoneticPr fontId="23"/>
  </si>
  <si>
    <t>日本側代表者（英）</t>
    <rPh sb="0" eb="3">
      <t>ニホンガワ</t>
    </rPh>
    <rPh sb="3" eb="6">
      <t>ダイヒョウシャ</t>
    </rPh>
    <rPh sb="7" eb="8">
      <t>エイ</t>
    </rPh>
    <phoneticPr fontId="23"/>
  </si>
  <si>
    <t>関口　哲郎(LBNF)</t>
  </si>
  <si>
    <t>関口　哲郎(電磁ホーン)</t>
  </si>
  <si>
    <t>市村　晃一</t>
    <phoneticPr fontId="2"/>
  </si>
  <si>
    <t>使用する欄</t>
    <rPh sb="0" eb="2">
      <t>シヨウ</t>
    </rPh>
    <rPh sb="4" eb="5">
      <t>ラン</t>
    </rPh>
    <phoneticPr fontId="2"/>
  </si>
  <si>
    <t>阿部　哲郎(高効率加速技術)</t>
  </si>
  <si>
    <t>阿部　哲郎(高効率加速技術)</t>
    <phoneticPr fontId="2"/>
  </si>
  <si>
    <t>ナノビーム円形衝突型加速器における突発的ビーム損失の研究</t>
    <phoneticPr fontId="2"/>
  </si>
  <si>
    <t>阿部　哲郎(突発的ビーム損失)</t>
  </si>
  <si>
    <t>阿部　哲郎(突発的ビーム損失)</t>
    <phoneticPr fontId="2"/>
  </si>
  <si>
    <t>Investigation of Sudden Beam Loss for Nano-Beam Circular Colliders</t>
    <phoneticPr fontId="2"/>
  </si>
  <si>
    <t>Tetsuo Abe(Sudden Beam Loss)</t>
    <phoneticPr fontId="2"/>
  </si>
  <si>
    <t>Highly Efficient and Cost-Effective High-Gradient Normal Conducting Accelerators</t>
    <phoneticPr fontId="2"/>
  </si>
  <si>
    <t>Tetsuo Abe(High-Gradient Accelerators)</t>
  </si>
  <si>
    <t>Tetsuo Abe(High-Gradient Accelerators)</t>
    <phoneticPr fontId="2"/>
  </si>
  <si>
    <t>(Please select from the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</si>
</sst>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ggge&quot;年&quot;m&quot;月&quot;d&quot;日&quot;;@" x16r2:formatCode16="[$-ja-JP-x-gannen]ggge&quot;年&quot;m&quot;月&quot;d&quot;日&quot;;@"/>
    <numFmt numFmtId="178" formatCode="0_);[Red]\(0\)"/>
  </numFmts>
  <fonts count="56">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b/>
      <sz val="10"/>
      <name val="ＭＳ Ｐ明朝"/>
      <family val="1"/>
      <charset val="128"/>
    </font>
    <font>
      <sz val="10"/>
      <name val="Arial"/>
      <family val="2"/>
    </font>
    <font>
      <sz val="10"/>
      <name val="游ゴシック"/>
      <family val="3"/>
      <charset val="128"/>
    </font>
    <font>
      <b/>
      <sz val="10"/>
      <name val="游ゴシック"/>
      <family val="3"/>
      <charset val="128"/>
    </font>
    <font>
      <sz val="10"/>
      <color rgb="FFFF0000"/>
      <name val="游ゴシック"/>
      <family val="3"/>
      <charset val="128"/>
    </font>
    <font>
      <sz val="11"/>
      <name val="游ゴシック"/>
      <family val="3"/>
      <charset val="128"/>
    </font>
    <font>
      <sz val="9"/>
      <name val="游ゴシック"/>
      <family val="3"/>
      <charset val="128"/>
    </font>
    <font>
      <u/>
      <sz val="11"/>
      <color indexed="12"/>
      <name val="游ゴシック"/>
      <family val="3"/>
      <charset val="128"/>
    </font>
    <font>
      <sz val="8"/>
      <name val="游ゴシック"/>
      <family val="3"/>
      <charset val="128"/>
    </font>
    <font>
      <b/>
      <sz val="10"/>
      <color rgb="FFC00000"/>
      <name val="游ゴシック"/>
      <family val="3"/>
      <charset val="128"/>
    </font>
    <font>
      <b/>
      <sz val="9"/>
      <color rgb="FFC00000"/>
      <name val="游ゴシック"/>
      <family val="3"/>
      <charset val="128"/>
    </font>
    <font>
      <b/>
      <sz val="10"/>
      <color rgb="FFFF0000"/>
      <name val="游ゴシック"/>
      <family val="3"/>
      <charset val="128"/>
    </font>
    <font>
      <b/>
      <sz val="10"/>
      <color rgb="FFCC0000"/>
      <name val="游ゴシック"/>
      <family val="3"/>
      <charset val="128"/>
    </font>
    <font>
      <b/>
      <sz val="9"/>
      <name val="游ゴシック"/>
      <family val="3"/>
      <charset val="128"/>
    </font>
    <font>
      <b/>
      <u/>
      <sz val="11"/>
      <color rgb="FFCC0000"/>
      <name val="游ゴシック"/>
      <family val="3"/>
      <charset val="128"/>
    </font>
    <font>
      <b/>
      <sz val="11"/>
      <color rgb="FFFF0000"/>
      <name val="游ゴシック"/>
      <family val="3"/>
      <charset val="128"/>
    </font>
    <font>
      <b/>
      <u/>
      <sz val="11"/>
      <color rgb="FFFF0000"/>
      <name val="游ゴシック"/>
      <family val="3"/>
      <charset val="128"/>
    </font>
    <font>
      <b/>
      <sz val="9"/>
      <color rgb="FFFF0000"/>
      <name val="游ゴシック"/>
      <family val="3"/>
      <charset val="128"/>
    </font>
    <font>
      <b/>
      <sz val="8"/>
      <color rgb="FFFF0000"/>
      <name val="游ゴシック"/>
      <family val="3"/>
      <charset val="128"/>
    </font>
    <font>
      <sz val="6"/>
      <name val="ＭＳ Ｐゴシック"/>
      <family val="2"/>
      <charset val="128"/>
      <scheme val="minor"/>
    </font>
    <font>
      <sz val="10"/>
      <color theme="1"/>
      <name val="ＭＳ 明朝"/>
      <family val="1"/>
      <charset val="128"/>
    </font>
    <font>
      <sz val="11"/>
      <color theme="1"/>
      <name val="ＭＳ 明朝"/>
      <family val="1"/>
      <charset val="128"/>
    </font>
    <font>
      <sz val="13"/>
      <color theme="1"/>
      <name val="ＭＳ 明朝"/>
      <family val="1"/>
      <charset val="128"/>
    </font>
    <font>
      <sz val="12"/>
      <color theme="1"/>
      <name val="ＭＳ 明朝"/>
      <family val="1"/>
      <charset val="128"/>
    </font>
    <font>
      <sz val="11"/>
      <color theme="1"/>
      <name val="ＭＳ Ｐゴシック"/>
      <family val="2"/>
      <scheme val="minor"/>
    </font>
    <font>
      <sz val="11"/>
      <color theme="1"/>
      <name val="游ゴシック"/>
      <family val="3"/>
      <charset val="128"/>
    </font>
    <font>
      <sz val="13"/>
      <color theme="1"/>
      <name val="游ゴシック"/>
      <family val="3"/>
      <charset val="128"/>
    </font>
    <font>
      <sz val="14"/>
      <color theme="1"/>
      <name val="游ゴシック"/>
      <family val="3"/>
      <charset val="128"/>
    </font>
    <font>
      <sz val="9"/>
      <color theme="1"/>
      <name val="游ゴシック"/>
      <family val="3"/>
      <charset val="128"/>
    </font>
    <font>
      <b/>
      <sz val="11"/>
      <color rgb="FFC00000"/>
      <name val="游ゴシック"/>
      <family val="3"/>
      <charset val="128"/>
    </font>
    <font>
      <sz val="10.5"/>
      <name val="游明朝"/>
      <family val="1"/>
      <charset val="128"/>
    </font>
    <font>
      <sz val="12"/>
      <name val="游明朝"/>
      <family val="1"/>
      <charset val="128"/>
    </font>
    <font>
      <b/>
      <sz val="14"/>
      <name val="游明朝"/>
      <family val="1"/>
      <charset val="128"/>
    </font>
    <font>
      <b/>
      <u/>
      <sz val="14"/>
      <name val="游明朝"/>
      <family val="1"/>
      <charset val="128"/>
    </font>
    <font>
      <b/>
      <sz val="12"/>
      <name val="游明朝"/>
      <family val="1"/>
      <charset val="128"/>
    </font>
    <font>
      <sz val="10"/>
      <name val="游明朝"/>
      <family val="1"/>
      <charset val="128"/>
    </font>
    <font>
      <sz val="9"/>
      <color rgb="FFFF0000"/>
      <name val="游明朝"/>
      <family val="1"/>
      <charset val="128"/>
    </font>
    <font>
      <sz val="7"/>
      <color rgb="FFFF0000"/>
      <name val="Times New Roman"/>
      <family val="1"/>
    </font>
    <font>
      <b/>
      <sz val="16"/>
      <name val="游明朝"/>
      <family val="1"/>
      <charset val="128"/>
    </font>
    <font>
      <sz val="11"/>
      <name val="游明朝"/>
      <family val="1"/>
      <charset val="128"/>
    </font>
    <font>
      <sz val="8"/>
      <color rgb="FFFF0000"/>
      <name val="游明朝"/>
      <family val="1"/>
      <charset val="128"/>
    </font>
    <font>
      <b/>
      <sz val="12"/>
      <name val="ＭＳ ゴシック"/>
      <family val="3"/>
      <charset val="128"/>
    </font>
    <font>
      <sz val="10"/>
      <color rgb="FFFF0000"/>
      <name val="游明朝"/>
      <family val="1"/>
      <charset val="128"/>
    </font>
    <font>
      <sz val="6"/>
      <name val="游明朝"/>
      <family val="1"/>
      <charset val="128"/>
    </font>
    <font>
      <sz val="9"/>
      <name val="游明朝"/>
      <family val="1"/>
      <charset val="128"/>
    </font>
    <font>
      <sz val="11"/>
      <color theme="1"/>
      <name val="游明朝"/>
      <family val="1"/>
      <charset val="128"/>
    </font>
    <font>
      <b/>
      <u/>
      <sz val="9"/>
      <color rgb="FFFF0000"/>
      <name val="游明朝"/>
      <family val="1"/>
      <charset val="128"/>
    </font>
    <font>
      <sz val="8"/>
      <color rgb="FFFF0000"/>
      <name val="ＭＳ 明朝"/>
      <family val="1"/>
      <charset val="128"/>
    </font>
    <font>
      <sz val="11"/>
      <color rgb="FFFFFF00"/>
      <name val="游明朝"/>
      <family val="1"/>
      <charset val="128"/>
    </font>
    <font>
      <sz val="11"/>
      <color rgb="FFFFFF00"/>
      <name val="ＭＳ 明朝"/>
      <family val="1"/>
      <charset val="128"/>
    </font>
    <font>
      <b/>
      <u/>
      <sz val="11"/>
      <color rgb="FFFFFF00"/>
      <name val="游明朝"/>
      <family val="1"/>
      <charset val="128"/>
    </font>
    <font>
      <b/>
      <sz val="11"/>
      <name val="游ゴシック"/>
      <family val="3"/>
      <charset val="128"/>
    </font>
  </fonts>
  <fills count="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CCFFFF"/>
        <bgColor indexed="64"/>
      </patternFill>
    </fill>
    <fill>
      <patternFill patternType="solid">
        <fgColor rgb="FFFFFF99"/>
        <bgColor indexed="64"/>
      </patternFill>
    </fill>
    <fill>
      <patternFill patternType="solid">
        <fgColor rgb="FFC0C0C0"/>
        <bgColor indexed="64"/>
      </patternFill>
    </fill>
    <fill>
      <patternFill patternType="solid">
        <fgColor rgb="FFFFFFCC"/>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otted">
        <color indexed="64"/>
      </right>
      <top/>
      <bottom/>
      <diagonal/>
    </border>
    <border>
      <left style="dotted">
        <color indexed="64"/>
      </left>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top style="dashed">
        <color auto="1"/>
      </top>
      <bottom style="dashed">
        <color auto="1"/>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alignment vertical="center"/>
    </xf>
  </cellStyleXfs>
  <cellXfs count="323">
    <xf numFmtId="0" fontId="0" fillId="0" borderId="0" xfId="0"/>
    <xf numFmtId="0" fontId="5" fillId="0" borderId="0" xfId="0" applyFont="1"/>
    <xf numFmtId="0" fontId="6" fillId="0" borderId="0" xfId="0" applyFont="1"/>
    <xf numFmtId="0" fontId="7" fillId="0" borderId="0" xfId="0" applyFont="1"/>
    <xf numFmtId="0" fontId="9" fillId="0" borderId="1" xfId="0" applyFont="1" applyBorder="1"/>
    <xf numFmtId="0" fontId="6" fillId="0" borderId="2" xfId="0" applyFont="1" applyBorder="1"/>
    <xf numFmtId="0" fontId="6" fillId="0" borderId="0" xfId="0" applyFont="1" applyAlignment="1">
      <alignment horizontal="center"/>
    </xf>
    <xf numFmtId="0" fontId="6" fillId="0" borderId="0" xfId="0" applyFont="1" applyAlignment="1">
      <alignment horizontal="right"/>
    </xf>
    <xf numFmtId="14" fontId="6" fillId="0" borderId="0" xfId="0" applyNumberFormat="1" applyFont="1"/>
    <xf numFmtId="0" fontId="9" fillId="0" borderId="0" xfId="0" applyFont="1"/>
    <xf numFmtId="0" fontId="6" fillId="0" borderId="0" xfId="0" applyFont="1" applyAlignment="1">
      <alignment horizontal="left"/>
    </xf>
    <xf numFmtId="0" fontId="10" fillId="0" borderId="0" xfId="0" applyFont="1"/>
    <xf numFmtId="0" fontId="6" fillId="2" borderId="2" xfId="0" applyFont="1" applyFill="1" applyBorder="1"/>
    <xf numFmtId="0" fontId="7" fillId="0" borderId="0" xfId="0" applyFont="1" applyAlignment="1">
      <alignment shrinkToFit="1"/>
    </xf>
    <xf numFmtId="14" fontId="10" fillId="0" borderId="0" xfId="0" applyNumberFormat="1" applyFont="1"/>
    <xf numFmtId="0" fontId="6" fillId="0" borderId="0" xfId="0" applyFont="1" applyAlignment="1">
      <alignment horizontal="left" indent="1"/>
    </xf>
    <xf numFmtId="0" fontId="6" fillId="4" borderId="0" xfId="0" applyFont="1" applyFill="1">
      <extLst>
        <ext xmlns:xfpb="http://schemas.microsoft.com/office/spreadsheetml/2022/featurepropertybag" uri="{C7286773-470A-42A8-94C5-96B5CB345126}">
          <xfpb:xfComplement i="0"/>
        </ext>
      </extLst>
    </xf>
    <xf numFmtId="0" fontId="10" fillId="0" borderId="12" xfId="0" applyFont="1" applyBorder="1"/>
    <xf numFmtId="0" fontId="6" fillId="0" borderId="0" xfId="0" applyFont="1" applyAlignment="1">
      <alignment horizontal="left" shrinkToFit="1"/>
    </xf>
    <xf numFmtId="14" fontId="6" fillId="2" borderId="2" xfId="0" applyNumberFormat="1" applyFont="1" applyFill="1" applyBorder="1" applyAlignment="1">
      <alignment horizontal="center" shrinkToFit="1"/>
    </xf>
    <xf numFmtId="0" fontId="9" fillId="0" borderId="0" xfId="0" applyFont="1" applyAlignment="1">
      <alignment shrinkToFit="1"/>
    </xf>
    <xf numFmtId="0" fontId="6" fillId="2" borderId="2" xfId="0" applyFont="1" applyFill="1" applyBorder="1" applyAlignment="1">
      <alignment horizontal="center" vertical="center" shrinkToFit="1"/>
    </xf>
    <xf numFmtId="0" fontId="13" fillId="0" borderId="0" xfId="0" applyFont="1"/>
    <xf numFmtId="0" fontId="14" fillId="0" borderId="0" xfId="0" applyFont="1"/>
    <xf numFmtId="0" fontId="13" fillId="0" borderId="0" xfId="0" applyFont="1" applyAlignment="1">
      <alignment wrapText="1"/>
    </xf>
    <xf numFmtId="0" fontId="16" fillId="0" borderId="0" xfId="0" applyFont="1"/>
    <xf numFmtId="0" fontId="6" fillId="0" borderId="0" xfId="0" applyFont="1" applyAlignment="1">
      <alignment shrinkToFit="1"/>
    </xf>
    <xf numFmtId="0" fontId="18" fillId="0" borderId="0" xfId="1" applyFont="1" applyAlignment="1" applyProtection="1"/>
    <xf numFmtId="0" fontId="13" fillId="0" borderId="0" xfId="0" applyFont="1" applyAlignment="1">
      <alignment horizontal="left" indent="1"/>
    </xf>
    <xf numFmtId="14" fontId="15" fillId="2" borderId="2" xfId="0" applyNumberFormat="1" applyFont="1" applyFill="1" applyBorder="1" applyAlignment="1">
      <alignment horizontal="center" shrinkToFit="1"/>
    </xf>
    <xf numFmtId="0" fontId="8" fillId="4" borderId="0" xfId="0" applyFont="1" applyFill="1">
      <extLst>
        <ext xmlns:xfpb="http://schemas.microsoft.com/office/spreadsheetml/2022/featurepropertybag" uri="{C7286773-470A-42A8-94C5-96B5CB345126}">
          <xfpb:xfComplement i="0"/>
        </ext>
      </extLst>
    </xf>
    <xf numFmtId="0" fontId="15" fillId="4" borderId="0" xfId="0" applyFont="1" applyFill="1">
      <extLst>
        <ext xmlns:xfpb="http://schemas.microsoft.com/office/spreadsheetml/2022/featurepropertybag" uri="{C7286773-470A-42A8-94C5-96B5CB345126}">
          <xfpb:xfComplement i="0"/>
        </ext>
      </extLst>
    </xf>
    <xf numFmtId="0" fontId="7" fillId="4" borderId="0" xfId="0" applyFont="1" applyFill="1">
      <extLst>
        <ext xmlns:xfpb="http://schemas.microsoft.com/office/spreadsheetml/2022/featurepropertybag" uri="{C7286773-470A-42A8-94C5-96B5CB345126}">
          <xfpb:xfComplement i="0"/>
        </ext>
      </extLst>
    </xf>
    <xf numFmtId="0" fontId="6" fillId="0" borderId="0" xfId="0" applyFont="1" applyAlignment="1">
      <alignment horizontal="right" vertical="center"/>
    </xf>
    <xf numFmtId="0" fontId="6" fillId="4" borderId="0" xfId="0" applyFont="1" applyFill="1" applyAlignment="1">
      <alignment vertical="center"/>
      <extLst>
        <ext xmlns:xfpb="http://schemas.microsoft.com/office/spreadsheetml/2022/featurepropertybag" uri="{C7286773-470A-42A8-94C5-96B5CB345126}">
          <xfpb:xfComplement i="0"/>
        </ext>
      </extLst>
    </xf>
    <xf numFmtId="0" fontId="10" fillId="0" borderId="0" xfId="0" applyFont="1" applyAlignment="1">
      <alignment vertical="center"/>
    </xf>
    <xf numFmtId="0" fontId="6" fillId="0" borderId="0" xfId="0" applyFont="1" applyAlignment="1">
      <alignment vertical="center" shrinkToFit="1"/>
    </xf>
    <xf numFmtId="14" fontId="10" fillId="0" borderId="0" xfId="0" applyNumberFormat="1" applyFont="1" applyAlignment="1">
      <alignment shrinkToFit="1"/>
    </xf>
    <xf numFmtId="0" fontId="12" fillId="0" borderId="0" xfId="0" applyFont="1"/>
    <xf numFmtId="0" fontId="8" fillId="4" borderId="0" xfId="0" applyFont="1" applyFill="1" applyAlignment="1">
      <alignment vertical="center"/>
      <extLst>
        <ext xmlns:xfpb="http://schemas.microsoft.com/office/spreadsheetml/2022/featurepropertybag" uri="{C7286773-470A-42A8-94C5-96B5CB345126}">
          <xfpb:xfComplement i="0"/>
        </ext>
      </extLst>
    </xf>
    <xf numFmtId="0" fontId="6" fillId="0" borderId="0" xfId="0" applyFont="1" applyAlignment="1">
      <alignment vertical="center"/>
    </xf>
    <xf numFmtId="0" fontId="7" fillId="4" borderId="0" xfId="0" applyFont="1" applyFill="1" applyAlignment="1">
      <alignment shrinkToFit="1"/>
    </xf>
    <xf numFmtId="0" fontId="15" fillId="4" borderId="0" xfId="0" applyFont="1" applyFill="1" applyAlignment="1">
      <alignment shrinkToFit="1"/>
    </xf>
    <xf numFmtId="14" fontId="15" fillId="0" borderId="0" xfId="0" applyNumberFormat="1" applyFont="1"/>
    <xf numFmtId="0" fontId="25" fillId="0" borderId="0" xfId="2" applyFont="1">
      <alignment vertical="center"/>
    </xf>
    <xf numFmtId="0" fontId="27" fillId="0" borderId="1" xfId="2" applyFont="1" applyBorder="1" applyAlignment="1">
      <alignment horizontal="right" vertical="center"/>
    </xf>
    <xf numFmtId="0" fontId="27" fillId="0" borderId="1" xfId="2" applyFont="1" applyBorder="1">
      <alignment vertical="center"/>
    </xf>
    <xf numFmtId="0" fontId="28" fillId="0" borderId="0" xfId="2" applyFont="1">
      <alignment vertical="center"/>
    </xf>
    <xf numFmtId="14" fontId="25" fillId="0" borderId="0" xfId="2" applyNumberFormat="1" applyFont="1" applyAlignment="1">
      <alignment vertical="top"/>
    </xf>
    <xf numFmtId="0" fontId="25" fillId="0" borderId="0" xfId="2" applyFont="1" applyAlignment="1">
      <alignment horizontal="center" vertical="top"/>
    </xf>
    <xf numFmtId="0" fontId="25" fillId="0" borderId="0" xfId="2" applyFont="1" applyAlignment="1">
      <alignment vertical="top"/>
    </xf>
    <xf numFmtId="0" fontId="25" fillId="0" borderId="0" xfId="2" applyFont="1" applyAlignment="1">
      <alignment horizontal="left" vertical="center" wrapText="1"/>
    </xf>
    <xf numFmtId="0" fontId="25" fillId="0" borderId="0" xfId="2" applyFont="1" applyAlignment="1">
      <alignment horizontal="right" vertical="center"/>
    </xf>
    <xf numFmtId="0" fontId="29" fillId="0" borderId="0" xfId="2" applyFont="1">
      <alignment vertical="center"/>
    </xf>
    <xf numFmtId="0" fontId="30" fillId="0" borderId="13" xfId="2" applyFont="1" applyBorder="1" applyAlignment="1">
      <alignment horizontal="center" vertical="center"/>
    </xf>
    <xf numFmtId="0" fontId="30" fillId="0" borderId="0" xfId="2" applyFont="1" applyAlignment="1">
      <alignment horizontal="center" vertical="center"/>
    </xf>
    <xf numFmtId="177" fontId="29" fillId="0" borderId="0" xfId="2" applyNumberFormat="1" applyFont="1">
      <alignment vertical="center"/>
    </xf>
    <xf numFmtId="0" fontId="31" fillId="0" borderId="0" xfId="2" applyFont="1">
      <alignment vertical="center"/>
    </xf>
    <xf numFmtId="0" fontId="29" fillId="0" borderId="13" xfId="2" applyFont="1" applyBorder="1">
      <alignment vertical="center"/>
    </xf>
    <xf numFmtId="0" fontId="29" fillId="0" borderId="21" xfId="2" applyFont="1" applyBorder="1">
      <alignment vertical="center"/>
    </xf>
    <xf numFmtId="0" fontId="29" fillId="0" borderId="4" xfId="2" applyFont="1" applyBorder="1" applyAlignment="1">
      <alignment horizontal="center" vertical="center"/>
    </xf>
    <xf numFmtId="177" fontId="29" fillId="0" borderId="4" xfId="2" applyNumberFormat="1" applyFont="1" applyBorder="1">
      <alignment vertical="center"/>
    </xf>
    <xf numFmtId="178" fontId="29" fillId="0" borderId="4" xfId="2" applyNumberFormat="1" applyFont="1" applyBorder="1">
      <alignment vertical="center"/>
    </xf>
    <xf numFmtId="0" fontId="29" fillId="0" borderId="4" xfId="2" applyFont="1" applyBorder="1">
      <alignment vertical="center"/>
    </xf>
    <xf numFmtId="0" fontId="29" fillId="0" borderId="5" xfId="2" applyFont="1" applyBorder="1">
      <alignment vertical="center"/>
    </xf>
    <xf numFmtId="0" fontId="29" fillId="0" borderId="23" xfId="2" applyFont="1" applyBorder="1" applyAlignment="1">
      <alignment horizontal="center" vertical="top"/>
    </xf>
    <xf numFmtId="0" fontId="33" fillId="0" borderId="0" xfId="2" applyFont="1">
      <alignment vertical="center"/>
    </xf>
    <xf numFmtId="0" fontId="25" fillId="0" borderId="0" xfId="2" applyFont="1" applyAlignment="1">
      <alignment vertical="center" wrapText="1"/>
    </xf>
    <xf numFmtId="0" fontId="24" fillId="0" borderId="0" xfId="2" applyFont="1">
      <alignment vertical="center"/>
    </xf>
    <xf numFmtId="0" fontId="26" fillId="0" borderId="0" xfId="2" applyFont="1">
      <alignment vertical="center"/>
    </xf>
    <xf numFmtId="0" fontId="35" fillId="0" borderId="0" xfId="0" applyFont="1" applyAlignment="1">
      <alignment horizontal="justify" vertical="center"/>
    </xf>
    <xf numFmtId="0" fontId="42" fillId="0" borderId="0" xfId="0" applyFont="1" applyAlignment="1">
      <alignment horizontal="justify" vertical="center"/>
    </xf>
    <xf numFmtId="0" fontId="35" fillId="0" borderId="0" xfId="0" applyFont="1" applyAlignment="1">
      <alignment vertical="top" wrapText="1"/>
    </xf>
    <xf numFmtId="0" fontId="36" fillId="0" borderId="0" xfId="0" applyFont="1" applyAlignment="1">
      <alignment horizontal="left" vertical="center"/>
    </xf>
    <xf numFmtId="0" fontId="38" fillId="0" borderId="0" xfId="0" applyFont="1" applyAlignment="1">
      <alignment vertical="center"/>
    </xf>
    <xf numFmtId="0" fontId="39" fillId="0" borderId="0" xfId="0" applyFont="1" applyAlignment="1">
      <alignment vertical="center"/>
    </xf>
    <xf numFmtId="0" fontId="29" fillId="4" borderId="25" xfId="2" applyFont="1" applyFill="1" applyBorder="1" applyAlignment="1">
      <alignment horizontal="right" vertical="center"/>
      <extLst>
        <ext xmlns:xfpb="http://schemas.microsoft.com/office/spreadsheetml/2022/featurepropertybag" uri="{C7286773-470A-42A8-94C5-96B5CB345126}">
          <xfpb:xfComplement i="0"/>
        </ext>
      </extLst>
    </xf>
    <xf numFmtId="0" fontId="29" fillId="4" borderId="1" xfId="2" applyFont="1" applyFill="1" applyBorder="1" applyAlignment="1">
      <alignment vertical="center" shrinkToFit="1"/>
    </xf>
    <xf numFmtId="0" fontId="29" fillId="4" borderId="1" xfId="2" applyFont="1" applyFill="1" applyBorder="1" applyAlignment="1">
      <alignment horizontal="right" vertical="center"/>
      <extLst>
        <ext xmlns:xfpb="http://schemas.microsoft.com/office/spreadsheetml/2022/featurepropertybag" uri="{C7286773-470A-42A8-94C5-96B5CB345126}">
          <xfpb:xfComplement i="0"/>
        </ext>
      </extLst>
    </xf>
    <xf numFmtId="0" fontId="29" fillId="4" borderId="1" xfId="2" applyFont="1" applyFill="1" applyBorder="1">
      <alignment vertical="center"/>
      <extLst>
        <ext xmlns:xfpb="http://schemas.microsoft.com/office/spreadsheetml/2022/featurepropertybag" uri="{C7286773-470A-42A8-94C5-96B5CB345126}">
          <xfpb:xfComplement i="0"/>
        </ext>
      </extLst>
    </xf>
    <xf numFmtId="0" fontId="29" fillId="4" borderId="26" xfId="2" applyFont="1" applyFill="1" applyBorder="1">
      <alignment vertical="center"/>
    </xf>
    <xf numFmtId="0" fontId="13" fillId="0" borderId="0" xfId="0" applyFont="1" applyAlignment="1">
      <alignment horizontal="left" vertical="top"/>
    </xf>
    <xf numFmtId="0" fontId="38" fillId="4" borderId="0" xfId="0" applyFont="1" applyFill="1" applyAlignment="1">
      <alignment horizontal="center" vertical="center"/>
      <extLst>
        <ext xmlns:xfpb="http://schemas.microsoft.com/office/spreadsheetml/2022/featurepropertybag" uri="{C7286773-470A-42A8-94C5-96B5CB345126}">
          <xfpb:xfComplement i="0"/>
        </ext>
      </extLst>
    </xf>
    <xf numFmtId="0" fontId="38" fillId="4" borderId="0" xfId="0" applyFont="1" applyFill="1" applyAlignment="1">
      <alignment vertical="center"/>
    </xf>
    <xf numFmtId="0" fontId="38" fillId="4" borderId="0" xfId="0" applyFont="1" applyFill="1" applyAlignment="1">
      <alignment vertical="center"/>
      <extLst>
        <ext xmlns:xfpb="http://schemas.microsoft.com/office/spreadsheetml/2022/featurepropertybag" uri="{C7286773-470A-42A8-94C5-96B5CB345126}">
          <xfpb:xfComplement i="0"/>
        </ext>
      </extLst>
    </xf>
    <xf numFmtId="0" fontId="35" fillId="0" borderId="0" xfId="0" applyFont="1" applyAlignment="1">
      <alignment vertical="center"/>
    </xf>
    <xf numFmtId="0" fontId="36" fillId="0" borderId="0" xfId="0" applyFont="1" applyAlignment="1">
      <alignment vertical="center"/>
    </xf>
    <xf numFmtId="0" fontId="40" fillId="0" borderId="0" xfId="0" applyFont="1" applyAlignment="1">
      <alignment vertical="center"/>
    </xf>
    <xf numFmtId="0" fontId="43" fillId="0" borderId="0" xfId="0" applyFont="1" applyAlignment="1">
      <alignment horizontal="justify" vertical="center"/>
    </xf>
    <xf numFmtId="0" fontId="44" fillId="0" borderId="0" xfId="0" applyFont="1" applyAlignment="1">
      <alignment horizontal="justify" vertical="center"/>
    </xf>
    <xf numFmtId="0" fontId="47" fillId="0" borderId="0" xfId="0" applyFont="1" applyAlignment="1">
      <alignment horizontal="justify" vertical="center"/>
    </xf>
    <xf numFmtId="0" fontId="39" fillId="0" borderId="0" xfId="0" applyFont="1" applyAlignment="1">
      <alignment horizontal="left" vertical="center"/>
    </xf>
    <xf numFmtId="0" fontId="38" fillId="4" borderId="0" xfId="0" applyFont="1" applyFill="1" applyAlignment="1">
      <alignment horizontal="justify" vertical="center"/>
      <extLst>
        <ext xmlns:xfpb="http://schemas.microsoft.com/office/spreadsheetml/2022/featurepropertybag" uri="{C7286773-470A-42A8-94C5-96B5CB345126}">
          <xfpb:xfComplement i="0"/>
        </ext>
      </extLst>
    </xf>
    <xf numFmtId="0" fontId="38" fillId="4" borderId="0" xfId="0" applyFont="1" applyFill="1" applyAlignment="1">
      <alignment horizontal="right" vertical="center"/>
      <extLst>
        <ext xmlns:xfpb="http://schemas.microsoft.com/office/spreadsheetml/2022/featurepropertybag" uri="{C7286773-470A-42A8-94C5-96B5CB345126}">
          <xfpb:xfComplement i="0"/>
        </ext>
      </extLst>
    </xf>
    <xf numFmtId="0" fontId="48" fillId="0" borderId="0" xfId="0" applyFont="1" applyAlignment="1">
      <alignment vertical="center"/>
    </xf>
    <xf numFmtId="0" fontId="43" fillId="0" borderId="0" xfId="0" applyFont="1" applyAlignment="1">
      <alignment vertical="center"/>
    </xf>
    <xf numFmtId="0" fontId="45" fillId="4" borderId="0" xfId="0" applyFont="1" applyFill="1" applyAlignment="1">
      <alignment horizontal="justify" vertical="top"/>
      <extLst>
        <ext xmlns:xfpb="http://schemas.microsoft.com/office/spreadsheetml/2022/featurepropertybag" uri="{C7286773-470A-42A8-94C5-96B5CB345126}">
          <xfpb:xfComplement i="0"/>
        </ext>
      </extLst>
    </xf>
    <xf numFmtId="0" fontId="51" fillId="0" borderId="0" xfId="2" applyFont="1">
      <alignment vertical="center"/>
    </xf>
    <xf numFmtId="0" fontId="35" fillId="0" borderId="0" xfId="0" applyFont="1" applyAlignment="1">
      <alignment horizontal="right" vertical="center"/>
    </xf>
    <xf numFmtId="0" fontId="35" fillId="0" borderId="0" xfId="0" applyFont="1" applyAlignment="1">
      <alignment horizontal="justify" vertical="center" wrapText="1"/>
    </xf>
    <xf numFmtId="0" fontId="35" fillId="0" borderId="0" xfId="0" applyFont="1" applyAlignment="1">
      <alignment horizontal="left" vertical="center"/>
    </xf>
    <xf numFmtId="0" fontId="52" fillId="0" borderId="0" xfId="0" applyFont="1" applyAlignment="1">
      <alignment horizontal="left" vertical="center"/>
    </xf>
    <xf numFmtId="0" fontId="53" fillId="0" borderId="0" xfId="2" applyFont="1">
      <alignment vertical="center"/>
    </xf>
    <xf numFmtId="0" fontId="52" fillId="0" borderId="0" xfId="0" applyFont="1" applyAlignment="1">
      <alignment vertical="center"/>
    </xf>
    <xf numFmtId="0" fontId="9" fillId="0" borderId="0" xfId="0" applyFont="1" applyAlignment="1">
      <alignment vertical="center"/>
    </xf>
    <xf numFmtId="0" fontId="55" fillId="0" borderId="0" xfId="0" applyFont="1" applyAlignment="1">
      <alignment vertical="center"/>
    </xf>
    <xf numFmtId="0" fontId="29" fillId="0" borderId="21" xfId="2" applyFont="1" applyBorder="1" applyAlignment="1">
      <alignment vertical="center" shrinkToFit="1"/>
    </xf>
    <xf numFmtId="0" fontId="29" fillId="0" borderId="0" xfId="2" applyFont="1" applyAlignment="1">
      <alignment horizontal="right" vertical="center" shrinkToFit="1"/>
    </xf>
    <xf numFmtId="0" fontId="55" fillId="7" borderId="0" xfId="0" applyFont="1" applyFill="1" applyAlignment="1">
      <alignment vertical="center"/>
    </xf>
    <xf numFmtId="0" fontId="6" fillId="7" borderId="0" xfId="0" applyFont="1" applyFill="1"/>
    <xf numFmtId="0" fontId="9" fillId="7" borderId="0" xfId="0" applyFont="1" applyFill="1" applyAlignment="1">
      <alignment vertical="center"/>
    </xf>
    <xf numFmtId="0" fontId="33" fillId="7" borderId="0" xfId="0" applyFont="1" applyFill="1" applyAlignment="1">
      <alignment vertical="center"/>
    </xf>
    <xf numFmtId="14" fontId="15" fillId="6" borderId="6" xfId="0" applyNumberFormat="1" applyFont="1" applyFill="1" applyBorder="1" applyAlignment="1">
      <alignment horizontal="right"/>
    </xf>
    <xf numFmtId="14" fontId="15" fillId="6" borderId="7" xfId="0" applyNumberFormat="1" applyFont="1" applyFill="1" applyBorder="1" applyAlignment="1">
      <alignment horizontal="right"/>
    </xf>
    <xf numFmtId="14" fontId="15" fillId="6" borderId="8" xfId="0" applyNumberFormat="1" applyFont="1" applyFill="1" applyBorder="1" applyAlignment="1">
      <alignment horizontal="right"/>
    </xf>
    <xf numFmtId="0" fontId="6" fillId="6" borderId="9" xfId="0" applyFont="1" applyFill="1" applyBorder="1" applyAlignment="1">
      <alignment horizontal="center"/>
    </xf>
    <xf numFmtId="0" fontId="6" fillId="6" borderId="10" xfId="0" applyFont="1" applyFill="1" applyBorder="1" applyAlignment="1">
      <alignment horizontal="center"/>
    </xf>
    <xf numFmtId="14" fontId="10" fillId="6" borderId="9" xfId="0" applyNumberFormat="1" applyFont="1" applyFill="1" applyBorder="1" applyAlignment="1">
      <alignment horizontal="left"/>
    </xf>
    <xf numFmtId="14" fontId="10" fillId="6" borderId="20" xfId="0" applyNumberFormat="1" applyFont="1" applyFill="1" applyBorder="1" applyAlignment="1">
      <alignment horizontal="left"/>
    </xf>
    <xf numFmtId="14" fontId="10" fillId="6" borderId="10" xfId="0" applyNumberFormat="1" applyFont="1" applyFill="1" applyBorder="1" applyAlignment="1">
      <alignment horizontal="left"/>
    </xf>
    <xf numFmtId="0" fontId="7" fillId="4" borderId="0" xfId="0" applyFont="1" applyFill="1" applyAlignment="1">
      <alignment horizontal="center" vertical="center" shrinkToFit="1"/>
    </xf>
    <xf numFmtId="14" fontId="15" fillId="2" borderId="6" xfId="0" applyNumberFormat="1" applyFont="1" applyFill="1" applyBorder="1" applyAlignment="1">
      <alignment horizontal="right"/>
    </xf>
    <xf numFmtId="14" fontId="15" fillId="2" borderId="7" xfId="0" applyNumberFormat="1" applyFont="1" applyFill="1" applyBorder="1" applyAlignment="1">
      <alignment horizontal="right"/>
    </xf>
    <xf numFmtId="14" fontId="15" fillId="2" borderId="8" xfId="0" applyNumberFormat="1" applyFont="1" applyFill="1" applyBorder="1" applyAlignment="1">
      <alignment horizontal="right"/>
    </xf>
    <xf numFmtId="0" fontId="6" fillId="2" borderId="2" xfId="0" applyFont="1" applyFill="1" applyBorder="1" applyAlignment="1">
      <alignment vertical="center"/>
    </xf>
    <xf numFmtId="0" fontId="6" fillId="0" borderId="2" xfId="0" applyFont="1" applyBorder="1"/>
    <xf numFmtId="0" fontId="11" fillId="2" borderId="2" xfId="1" applyFont="1" applyFill="1" applyBorder="1" applyAlignment="1" applyProtection="1">
      <alignment vertical="center"/>
    </xf>
    <xf numFmtId="0" fontId="9" fillId="2" borderId="2" xfId="0" applyFont="1" applyFill="1" applyBorder="1" applyAlignment="1">
      <alignment vertical="center"/>
    </xf>
    <xf numFmtId="0" fontId="9" fillId="0" borderId="2" xfId="0" applyFont="1" applyBorder="1" applyAlignment="1">
      <alignment vertical="center"/>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6" fillId="0" borderId="1" xfId="0" applyFont="1" applyBorder="1"/>
    <xf numFmtId="0" fontId="9" fillId="0" borderId="1" xfId="0" applyFont="1" applyBorder="1"/>
    <xf numFmtId="0" fontId="6" fillId="5" borderId="6" xfId="0" applyFont="1" applyFill="1" applyBorder="1" applyAlignment="1">
      <alignment horizontal="left"/>
    </xf>
    <xf numFmtId="0" fontId="6" fillId="5" borderId="7" xfId="0" applyFont="1" applyFill="1" applyBorder="1" applyAlignment="1">
      <alignment horizontal="left"/>
    </xf>
    <xf numFmtId="0" fontId="6" fillId="5" borderId="8" xfId="0" applyFont="1" applyFill="1" applyBorder="1" applyAlignment="1">
      <alignment horizontal="left"/>
    </xf>
    <xf numFmtId="0" fontId="6" fillId="0" borderId="0" xfId="0" applyFont="1" applyAlignment="1">
      <alignment horizontal="left" shrinkToFit="1"/>
    </xf>
    <xf numFmtId="0" fontId="0" fillId="0" borderId="0" xfId="0" applyAlignment="1">
      <alignment horizontal="left" shrinkToFit="1"/>
    </xf>
    <xf numFmtId="0" fontId="0" fillId="0" borderId="11" xfId="0" applyBorder="1" applyAlignment="1">
      <alignment horizontal="left" shrinkToFit="1"/>
    </xf>
    <xf numFmtId="14" fontId="6" fillId="2" borderId="6" xfId="0" applyNumberFormat="1" applyFont="1" applyFill="1" applyBorder="1"/>
    <xf numFmtId="14" fontId="6" fillId="2" borderId="7" xfId="0" applyNumberFormat="1" applyFont="1" applyFill="1" applyBorder="1"/>
    <xf numFmtId="14" fontId="6" fillId="2" borderId="8" xfId="0" applyNumberFormat="1" applyFont="1" applyFill="1" applyBorder="1"/>
    <xf numFmtId="0" fontId="6" fillId="0" borderId="0" xfId="0" applyFont="1" applyAlignment="1">
      <alignment horizontal="center" shrinkToFit="1"/>
    </xf>
    <xf numFmtId="14" fontId="6" fillId="0" borderId="0" xfId="0" applyNumberFormat="1" applyFont="1" applyAlignment="1">
      <alignment horizontal="left" shrinkToFit="1"/>
    </xf>
    <xf numFmtId="0" fontId="0" fillId="0" borderId="0" xfId="0" applyAlignment="1">
      <alignment shrinkToFit="1"/>
    </xf>
    <xf numFmtId="0" fontId="6" fillId="0" borderId="0" xfId="0" applyFont="1" applyAlignment="1">
      <alignment horizontal="left" shrinkToFit="1"/>
      <extLst>
        <ext xmlns:xfpb="http://schemas.microsoft.com/office/spreadsheetml/2022/featurepropertybag" uri="{C7286773-470A-42A8-94C5-96B5CB345126}">
          <xfpb:xfComplement i="0"/>
        </ext>
      </extLst>
    </xf>
    <xf numFmtId="0" fontId="0" fillId="0" borderId="11" xfId="0" applyBorder="1" applyAlignment="1">
      <alignment shrinkToFit="1"/>
    </xf>
    <xf numFmtId="0" fontId="6" fillId="5" borderId="0" xfId="0" applyFont="1" applyFill="1" applyAlignment="1">
      <alignment horizontal="left" shrinkToFit="1"/>
    </xf>
    <xf numFmtId="14" fontId="10" fillId="0" borderId="0" xfId="0" applyNumberFormat="1" applyFont="1" applyAlignment="1">
      <alignment horizontal="left" shrinkToFit="1"/>
    </xf>
    <xf numFmtId="0" fontId="6" fillId="0" borderId="0" xfId="0" applyFont="1" applyAlignment="1">
      <alignment horizontal="right" shrinkToFit="1"/>
    </xf>
    <xf numFmtId="0" fontId="6" fillId="0" borderId="11" xfId="0" applyFont="1" applyBorder="1" applyAlignment="1">
      <alignment horizontal="right" shrinkToFit="1"/>
    </xf>
    <xf numFmtId="14" fontId="6" fillId="2" borderId="6" xfId="0" applyNumberFormat="1" applyFont="1" applyFill="1" applyBorder="1" applyAlignment="1">
      <alignment horizontal="center"/>
    </xf>
    <xf numFmtId="14" fontId="6" fillId="2" borderId="7" xfId="0" applyNumberFormat="1" applyFont="1" applyFill="1" applyBorder="1" applyAlignment="1">
      <alignment horizontal="center"/>
    </xf>
    <xf numFmtId="14" fontId="6" fillId="2" borderId="8" xfId="0" applyNumberFormat="1" applyFont="1" applyFill="1" applyBorder="1" applyAlignment="1">
      <alignment horizontal="center"/>
    </xf>
    <xf numFmtId="0" fontId="17" fillId="0" borderId="0" xfId="0" applyFont="1"/>
    <xf numFmtId="0" fontId="6" fillId="2" borderId="3" xfId="0" applyFont="1" applyFill="1" applyBorder="1" applyAlignment="1">
      <alignment shrinkToFit="1"/>
    </xf>
    <xf numFmtId="0" fontId="9" fillId="0" borderId="4" xfId="0" applyFont="1" applyBorder="1" applyAlignment="1">
      <alignment shrinkToFit="1"/>
    </xf>
    <xf numFmtId="0" fontId="9" fillId="0" borderId="5" xfId="0" applyFont="1" applyBorder="1" applyAlignment="1">
      <alignment shrinkToFit="1"/>
    </xf>
    <xf numFmtId="0" fontId="11" fillId="2" borderId="3" xfId="1" applyFont="1" applyFill="1" applyBorder="1" applyAlignment="1" applyProtection="1">
      <alignment shrinkToFit="1"/>
    </xf>
    <xf numFmtId="0" fontId="6" fillId="2" borderId="2" xfId="0" applyFont="1" applyFill="1" applyBorder="1" applyAlignment="1">
      <alignment horizontal="center" shrinkToFit="1"/>
    </xf>
    <xf numFmtId="0" fontId="6" fillId="2" borderId="2" xfId="0" applyFont="1" applyFill="1" applyBorder="1" applyAlignment="1">
      <alignment horizontal="left" shrinkToFit="1"/>
    </xf>
    <xf numFmtId="0" fontId="6" fillId="2" borderId="3" xfId="0" applyFont="1" applyFill="1" applyBorder="1" applyAlignment="1">
      <alignment horizontal="center" shrinkToFit="1"/>
    </xf>
    <xf numFmtId="0" fontId="6" fillId="2" borderId="4" xfId="0" applyFont="1" applyFill="1" applyBorder="1" applyAlignment="1">
      <alignment horizontal="center" shrinkToFit="1"/>
    </xf>
    <xf numFmtId="0" fontId="6" fillId="2" borderId="5" xfId="0" applyFont="1" applyFill="1" applyBorder="1" applyAlignment="1">
      <alignment horizontal="center" shrinkToFit="1"/>
    </xf>
    <xf numFmtId="0" fontId="6" fillId="5" borderId="17" xfId="0" applyFont="1" applyFill="1" applyBorder="1" applyAlignment="1">
      <alignment horizontal="left" shrinkToFit="1"/>
    </xf>
    <xf numFmtId="0" fontId="6" fillId="5" borderId="18" xfId="0" applyFont="1" applyFill="1" applyBorder="1" applyAlignment="1">
      <alignment horizontal="left" shrinkToFit="1"/>
    </xf>
    <xf numFmtId="0" fontId="6" fillId="5" borderId="19" xfId="0" applyFont="1" applyFill="1" applyBorder="1" applyAlignment="1">
      <alignment horizontal="left" shrinkToFit="1"/>
    </xf>
    <xf numFmtId="0" fontId="16" fillId="0" borderId="13" xfId="0" applyFont="1" applyBorder="1" applyAlignment="1">
      <alignment horizontal="left" vertical="top" wrapText="1"/>
    </xf>
    <xf numFmtId="0" fontId="6" fillId="2" borderId="2" xfId="0" applyFont="1" applyFill="1" applyBorder="1" applyAlignment="1">
      <alignment horizontal="center" vertical="center"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14" fontId="6" fillId="5" borderId="0" xfId="0" applyNumberFormat="1" applyFont="1" applyFill="1" applyAlignment="1">
      <alignment horizontal="left"/>
    </xf>
    <xf numFmtId="0" fontId="6" fillId="4" borderId="1" xfId="0" applyFont="1" applyFill="1" applyBorder="1" applyAlignment="1">
      <alignment shrinkToFit="1"/>
    </xf>
    <xf numFmtId="0" fontId="9" fillId="4" borderId="1" xfId="0" applyFont="1" applyFill="1" applyBorder="1" applyAlignment="1">
      <alignment shrinkToFit="1"/>
    </xf>
    <xf numFmtId="0" fontId="6" fillId="3" borderId="6" xfId="0" applyFont="1" applyFill="1" applyBorder="1" applyAlignment="1">
      <alignment horizontal="left" shrinkToFit="1"/>
    </xf>
    <xf numFmtId="0" fontId="6" fillId="3" borderId="7" xfId="0" applyFont="1" applyFill="1" applyBorder="1" applyAlignment="1">
      <alignment horizontal="left" shrinkToFit="1"/>
    </xf>
    <xf numFmtId="0" fontId="6" fillId="3" borderId="8" xfId="0" applyFont="1" applyFill="1" applyBorder="1" applyAlignment="1">
      <alignment horizontal="left" shrinkToFit="1"/>
    </xf>
    <xf numFmtId="176" fontId="6" fillId="3" borderId="6" xfId="0" applyNumberFormat="1" applyFont="1" applyFill="1" applyBorder="1" applyAlignment="1">
      <alignment horizontal="left" shrinkToFit="1"/>
    </xf>
    <xf numFmtId="176" fontId="6" fillId="3" borderId="7" xfId="0" applyNumberFormat="1" applyFont="1" applyFill="1" applyBorder="1" applyAlignment="1">
      <alignment horizontal="left" shrinkToFit="1"/>
    </xf>
    <xf numFmtId="176" fontId="6" fillId="3" borderId="8" xfId="0" applyNumberFormat="1" applyFont="1" applyFill="1" applyBorder="1" applyAlignment="1">
      <alignment horizontal="left" shrinkToFit="1"/>
    </xf>
    <xf numFmtId="0" fontId="15" fillId="4" borderId="0" xfId="0" applyFont="1" applyFill="1" applyAlignment="1">
      <alignment horizontal="center" vertical="center" shrinkToFit="1"/>
    </xf>
    <xf numFmtId="0" fontId="15" fillId="2" borderId="2" xfId="0" applyFont="1" applyFill="1" applyBorder="1" applyAlignment="1">
      <alignment vertical="center"/>
    </xf>
    <xf numFmtId="0" fontId="20" fillId="2" borderId="2" xfId="1" applyFont="1" applyFill="1" applyBorder="1" applyAlignment="1" applyProtection="1">
      <alignment vertical="center"/>
    </xf>
    <xf numFmtId="0" fontId="19" fillId="2" borderId="2" xfId="0" applyFont="1" applyFill="1" applyBorder="1" applyAlignment="1">
      <alignment vertical="center"/>
    </xf>
    <xf numFmtId="0" fontId="19" fillId="0" borderId="2" xfId="0" applyFont="1" applyBorder="1" applyAlignment="1">
      <alignment vertical="center"/>
    </xf>
    <xf numFmtId="0" fontId="15" fillId="2" borderId="3" xfId="0" applyFont="1" applyFill="1" applyBorder="1" applyAlignment="1">
      <alignment horizontal="left" vertical="center" shrinkToFit="1"/>
    </xf>
    <xf numFmtId="0" fontId="15" fillId="2" borderId="4" xfId="0" applyFont="1" applyFill="1" applyBorder="1" applyAlignment="1">
      <alignment horizontal="left" vertical="center" shrinkToFit="1"/>
    </xf>
    <xf numFmtId="0" fontId="15" fillId="2" borderId="5" xfId="0" applyFont="1" applyFill="1" applyBorder="1" applyAlignment="1">
      <alignment horizontal="left" vertical="center" shrinkToFit="1"/>
    </xf>
    <xf numFmtId="14" fontId="15" fillId="2" borderId="6" xfId="0" applyNumberFormat="1" applyFont="1" applyFill="1" applyBorder="1"/>
    <xf numFmtId="14" fontId="15" fillId="2" borderId="7" xfId="0" applyNumberFormat="1" applyFont="1" applyFill="1" applyBorder="1"/>
    <xf numFmtId="14" fontId="15" fillId="2" borderId="8" xfId="0" applyNumberFormat="1" applyFont="1" applyFill="1" applyBorder="1"/>
    <xf numFmtId="0" fontId="15" fillId="5" borderId="6" xfId="0" applyFont="1" applyFill="1" applyBorder="1" applyAlignment="1">
      <alignment horizontal="left"/>
    </xf>
    <xf numFmtId="0" fontId="15" fillId="5" borderId="7" xfId="0" applyFont="1" applyFill="1" applyBorder="1" applyAlignment="1">
      <alignment horizontal="left"/>
    </xf>
    <xf numFmtId="0" fontId="15" fillId="5" borderId="8" xfId="0" applyFont="1" applyFill="1" applyBorder="1" applyAlignment="1">
      <alignment horizontal="left"/>
    </xf>
    <xf numFmtId="14" fontId="15" fillId="2" borderId="14" xfId="0" applyNumberFormat="1" applyFont="1" applyFill="1" applyBorder="1"/>
    <xf numFmtId="14" fontId="15" fillId="2" borderId="15" xfId="0" applyNumberFormat="1" applyFont="1" applyFill="1" applyBorder="1"/>
    <xf numFmtId="14" fontId="15" fillId="2" borderId="16" xfId="0" applyNumberFormat="1" applyFont="1" applyFill="1" applyBorder="1"/>
    <xf numFmtId="0" fontId="15" fillId="5" borderId="0" xfId="0" applyFont="1" applyFill="1" applyAlignment="1">
      <alignment horizontal="left" shrinkToFit="1"/>
    </xf>
    <xf numFmtId="14" fontId="15" fillId="2" borderId="6" xfId="0" applyNumberFormat="1" applyFont="1" applyFill="1" applyBorder="1" applyAlignment="1">
      <alignment horizontal="center"/>
    </xf>
    <xf numFmtId="14" fontId="15" fillId="2" borderId="7" xfId="0" applyNumberFormat="1" applyFont="1" applyFill="1" applyBorder="1" applyAlignment="1">
      <alignment horizontal="center"/>
    </xf>
    <xf numFmtId="14" fontId="15" fillId="2" borderId="8" xfId="0" applyNumberFormat="1" applyFont="1" applyFill="1" applyBorder="1" applyAlignment="1">
      <alignment horizontal="center"/>
    </xf>
    <xf numFmtId="0" fontId="21" fillId="0" borderId="0" xfId="0" applyFont="1"/>
    <xf numFmtId="0" fontId="15" fillId="2" borderId="3" xfId="0" applyFont="1" applyFill="1" applyBorder="1" applyAlignment="1">
      <alignment shrinkToFit="1"/>
    </xf>
    <xf numFmtId="0" fontId="19" fillId="0" borderId="4" xfId="0" applyFont="1" applyBorder="1" applyAlignment="1">
      <alignment shrinkToFit="1"/>
    </xf>
    <xf numFmtId="0" fontId="19" fillId="0" borderId="5" xfId="0" applyFont="1" applyBorder="1" applyAlignment="1">
      <alignment shrinkToFit="1"/>
    </xf>
    <xf numFmtId="0" fontId="19" fillId="5" borderId="3" xfId="0" applyFont="1" applyFill="1" applyBorder="1"/>
    <xf numFmtId="0" fontId="19" fillId="5" borderId="4" xfId="0" applyFont="1" applyFill="1" applyBorder="1"/>
    <xf numFmtId="0" fontId="19" fillId="5" borderId="5" xfId="0" applyFont="1" applyFill="1" applyBorder="1"/>
    <xf numFmtId="0" fontId="15" fillId="2" borderId="2" xfId="0" applyFont="1" applyFill="1" applyBorder="1" applyAlignment="1">
      <alignment horizontal="center" shrinkToFit="1"/>
    </xf>
    <xf numFmtId="0" fontId="15" fillId="2" borderId="3" xfId="0" applyFont="1" applyFill="1" applyBorder="1" applyAlignment="1">
      <alignment horizontal="center" shrinkToFit="1"/>
    </xf>
    <xf numFmtId="0" fontId="15" fillId="2" borderId="4" xfId="0" applyFont="1" applyFill="1" applyBorder="1" applyAlignment="1">
      <alignment horizontal="center" shrinkToFit="1"/>
    </xf>
    <xf numFmtId="0" fontId="15" fillId="2" borderId="5" xfId="0" applyFont="1" applyFill="1" applyBorder="1" applyAlignment="1">
      <alignment horizontal="center" shrinkToFit="1"/>
    </xf>
    <xf numFmtId="0" fontId="15" fillId="2" borderId="2" xfId="0" applyFont="1" applyFill="1" applyBorder="1" applyAlignment="1">
      <alignment horizontal="left" shrinkToFit="1"/>
    </xf>
    <xf numFmtId="0" fontId="15" fillId="5" borderId="17" xfId="0" applyFont="1" applyFill="1" applyBorder="1" applyAlignment="1">
      <alignment horizontal="left" shrinkToFit="1"/>
    </xf>
    <xf numFmtId="0" fontId="15" fillId="5" borderId="18" xfId="0" applyFont="1" applyFill="1" applyBorder="1" applyAlignment="1">
      <alignment horizontal="left" shrinkToFit="1"/>
    </xf>
    <xf numFmtId="0" fontId="15" fillId="5" borderId="19" xfId="0" applyFont="1" applyFill="1" applyBorder="1" applyAlignment="1">
      <alignment horizontal="left" shrinkToFit="1"/>
    </xf>
    <xf numFmtId="14" fontId="15" fillId="5" borderId="0" xfId="0" applyNumberFormat="1" applyFont="1" applyFill="1" applyAlignment="1">
      <alignment horizontal="left"/>
    </xf>
    <xf numFmtId="0" fontId="15" fillId="4" borderId="1" xfId="0" applyFont="1" applyFill="1" applyBorder="1"/>
    <xf numFmtId="0" fontId="12" fillId="0" borderId="0" xfId="0" applyFont="1" applyAlignment="1">
      <alignment horizontal="left" shrinkToFit="1"/>
    </xf>
    <xf numFmtId="0" fontId="7" fillId="0" borderId="0" xfId="0" applyFont="1" applyAlignment="1">
      <alignment horizontal="left" wrapText="1"/>
    </xf>
    <xf numFmtId="0" fontId="6" fillId="0" borderId="0" xfId="0" applyFont="1" applyAlignment="1">
      <alignment vertical="center" shrinkToFit="1"/>
    </xf>
    <xf numFmtId="0" fontId="0" fillId="0" borderId="0" xfId="0" applyAlignment="1">
      <alignment vertical="center" shrinkToFit="1"/>
    </xf>
    <xf numFmtId="0" fontId="15" fillId="5" borderId="0" xfId="0" applyFont="1" applyFill="1" applyAlignment="1">
      <alignment horizontal="left" vertical="center" shrinkToFit="1"/>
    </xf>
    <xf numFmtId="0" fontId="12" fillId="0" borderId="0" xfId="0" applyFont="1" applyAlignment="1">
      <alignment horizontal="left" vertical="top" wrapText="1" shrinkToFit="1"/>
    </xf>
    <xf numFmtId="14" fontId="15" fillId="5" borderId="1" xfId="0" applyNumberFormat="1" applyFont="1" applyFill="1" applyBorder="1" applyAlignment="1">
      <alignment horizontal="left"/>
    </xf>
    <xf numFmtId="0" fontId="6" fillId="5" borderId="0" xfId="0" applyFont="1" applyFill="1" applyAlignment="1">
      <alignment horizontal="left" vertical="center" shrinkToFit="1"/>
    </xf>
    <xf numFmtId="0" fontId="12" fillId="0" borderId="0" xfId="0" applyFont="1" applyAlignment="1">
      <alignment horizontal="left" vertical="center" wrapText="1" shrinkToFit="1"/>
    </xf>
    <xf numFmtId="0" fontId="22" fillId="5" borderId="0" xfId="0" applyFont="1" applyFill="1" applyAlignment="1">
      <alignment horizontal="left" vertical="center" wrapText="1" shrinkToFit="1"/>
    </xf>
    <xf numFmtId="0" fontId="6" fillId="0" borderId="0" xfId="0" applyFont="1" applyAlignment="1">
      <alignment horizontal="left" wrapText="1" shrinkToFit="1"/>
    </xf>
    <xf numFmtId="0" fontId="17" fillId="0" borderId="0" xfId="0" applyFont="1" applyAlignment="1">
      <alignment wrapText="1"/>
    </xf>
    <xf numFmtId="0" fontId="15" fillId="4" borderId="1" xfId="0" applyFont="1" applyFill="1" applyBorder="1" applyAlignment="1">
      <alignment shrinkToFit="1"/>
    </xf>
    <xf numFmtId="0" fontId="19" fillId="4" borderId="1" xfId="0" applyFont="1" applyFill="1" applyBorder="1" applyAlignment="1">
      <alignment shrinkToFit="1"/>
    </xf>
    <xf numFmtId="0" fontId="6" fillId="2" borderId="2" xfId="0" applyFont="1" applyFill="1" applyBorder="1" applyAlignment="1">
      <alignment horizontal="center" vertical="center" wrapText="1" shrinkToFit="1"/>
    </xf>
    <xf numFmtId="0" fontId="6" fillId="6" borderId="9" xfId="0" applyFont="1" applyFill="1" applyBorder="1" applyAlignment="1">
      <alignment horizontal="left"/>
    </xf>
    <xf numFmtId="0" fontId="6" fillId="6" borderId="20" xfId="0" applyFont="1" applyFill="1" applyBorder="1" applyAlignment="1">
      <alignment horizontal="left"/>
    </xf>
    <xf numFmtId="0" fontId="6" fillId="6" borderId="10" xfId="0" applyFont="1" applyFill="1" applyBorder="1" applyAlignment="1">
      <alignment horizontal="left"/>
    </xf>
    <xf numFmtId="14" fontId="6" fillId="0" borderId="11" xfId="0" applyNumberFormat="1" applyFont="1" applyBorder="1" applyAlignment="1">
      <alignment horizontal="left" shrinkToFit="1"/>
    </xf>
    <xf numFmtId="0" fontId="6" fillId="3" borderId="9" xfId="0" applyFont="1" applyFill="1" applyBorder="1" applyAlignment="1">
      <alignment horizontal="center"/>
    </xf>
    <xf numFmtId="0" fontId="6" fillId="3" borderId="10" xfId="0" applyFont="1" applyFill="1" applyBorder="1" applyAlignment="1">
      <alignment horizontal="center"/>
    </xf>
    <xf numFmtId="14" fontId="8" fillId="6" borderId="6" xfId="0" applyNumberFormat="1" applyFont="1" applyFill="1" applyBorder="1" applyAlignment="1">
      <alignment horizontal="right"/>
    </xf>
    <xf numFmtId="14" fontId="8" fillId="6" borderId="7" xfId="0" applyNumberFormat="1" applyFont="1" applyFill="1" applyBorder="1" applyAlignment="1">
      <alignment horizontal="right"/>
    </xf>
    <xf numFmtId="14" fontId="8" fillId="6" borderId="8" xfId="0" applyNumberFormat="1" applyFont="1" applyFill="1" applyBorder="1" applyAlignment="1">
      <alignment horizontal="right"/>
    </xf>
    <xf numFmtId="14" fontId="6" fillId="2" borderId="14" xfId="0" applyNumberFormat="1" applyFont="1" applyFill="1" applyBorder="1"/>
    <xf numFmtId="14" fontId="6" fillId="2" borderId="15" xfId="0" applyNumberFormat="1" applyFont="1" applyFill="1" applyBorder="1"/>
    <xf numFmtId="14" fontId="6" fillId="2" borderId="16" xfId="0" applyNumberFormat="1" applyFont="1" applyFill="1" applyBorder="1"/>
    <xf numFmtId="14" fontId="6" fillId="2" borderId="6" xfId="0" applyNumberFormat="1" applyFont="1" applyFill="1" applyBorder="1" applyAlignment="1">
      <alignment horizontal="right"/>
    </xf>
    <xf numFmtId="14" fontId="6" fillId="2" borderId="7" xfId="0" applyNumberFormat="1" applyFont="1" applyFill="1" applyBorder="1" applyAlignment="1">
      <alignment horizontal="right"/>
    </xf>
    <xf numFmtId="14" fontId="6" fillId="2" borderId="8" xfId="0" applyNumberFormat="1" applyFont="1" applyFill="1" applyBorder="1" applyAlignment="1">
      <alignment horizontal="right"/>
    </xf>
    <xf numFmtId="14" fontId="6" fillId="5" borderId="1" xfId="0" applyNumberFormat="1" applyFont="1" applyFill="1" applyBorder="1" applyAlignment="1">
      <alignment horizontal="left"/>
    </xf>
    <xf numFmtId="0" fontId="29" fillId="4" borderId="0" xfId="2" applyFont="1" applyFill="1" applyAlignment="1">
      <alignment horizontal="left" vertical="center" shrinkToFit="1"/>
    </xf>
    <xf numFmtId="0" fontId="29" fillId="0" borderId="0" xfId="2" applyFont="1" applyAlignment="1">
      <alignment horizontal="left" vertical="center" shrinkToFit="1"/>
    </xf>
    <xf numFmtId="0" fontId="29" fillId="0" borderId="2" xfId="2" applyFont="1" applyBorder="1" applyAlignment="1">
      <alignment horizontal="left" vertical="center" indent="1"/>
    </xf>
    <xf numFmtId="0" fontId="29" fillId="5" borderId="3" xfId="2" applyFont="1" applyFill="1" applyBorder="1" applyAlignment="1">
      <alignment horizontal="left" vertical="center" wrapText="1"/>
    </xf>
    <xf numFmtId="0" fontId="29" fillId="5" borderId="4" xfId="2" applyFont="1" applyFill="1" applyBorder="1" applyAlignment="1">
      <alignment horizontal="left" vertical="center" wrapText="1"/>
    </xf>
    <xf numFmtId="0" fontId="29" fillId="5" borderId="5" xfId="2" applyFont="1" applyFill="1" applyBorder="1" applyAlignment="1">
      <alignment horizontal="left" vertical="center" wrapText="1"/>
    </xf>
    <xf numFmtId="0" fontId="30" fillId="0" borderId="2" xfId="2" applyFont="1" applyBorder="1" applyAlignment="1">
      <alignment horizontal="center" vertical="center" wrapText="1"/>
    </xf>
    <xf numFmtId="0" fontId="30" fillId="0" borderId="2" xfId="2" applyFont="1" applyBorder="1" applyAlignment="1">
      <alignment horizontal="center" vertical="center"/>
    </xf>
    <xf numFmtId="0" fontId="29" fillId="0" borderId="2" xfId="2" applyFont="1" applyBorder="1" applyAlignment="1">
      <alignment vertical="center" wrapText="1"/>
    </xf>
    <xf numFmtId="177" fontId="29" fillId="0" borderId="0" xfId="2" applyNumberFormat="1" applyFont="1" applyAlignment="1">
      <alignment horizontal="right" vertical="center"/>
    </xf>
    <xf numFmtId="177" fontId="29" fillId="0" borderId="21" xfId="2" applyNumberFormat="1" applyFont="1" applyBorder="1" applyAlignment="1">
      <alignment horizontal="right" vertical="center"/>
    </xf>
    <xf numFmtId="0" fontId="29" fillId="0" borderId="22" xfId="2" applyFont="1" applyBorder="1" applyAlignment="1">
      <alignment horizontal="left" vertical="center"/>
    </xf>
    <xf numFmtId="0" fontId="29" fillId="0" borderId="23" xfId="2" applyFont="1" applyBorder="1" applyAlignment="1">
      <alignment horizontal="left" vertical="center"/>
    </xf>
    <xf numFmtId="0" fontId="29" fillId="0" borderId="24" xfId="2" applyFont="1" applyBorder="1" applyAlignment="1">
      <alignment horizontal="left" vertical="center"/>
    </xf>
    <xf numFmtId="0" fontId="29" fillId="4" borderId="1" xfId="2" applyFont="1" applyFill="1" applyBorder="1" applyAlignment="1">
      <alignment horizontal="left" vertical="center" shrinkToFit="1"/>
    </xf>
    <xf numFmtId="177" fontId="29" fillId="5" borderId="3" xfId="2" applyNumberFormat="1" applyFont="1" applyFill="1" applyBorder="1" applyAlignment="1">
      <alignment horizontal="center" vertical="center"/>
    </xf>
    <xf numFmtId="177" fontId="29" fillId="5" borderId="4" xfId="2" applyNumberFormat="1" applyFont="1" applyFill="1" applyBorder="1" applyAlignment="1">
      <alignment horizontal="center" vertical="center"/>
    </xf>
    <xf numFmtId="0" fontId="29" fillId="5" borderId="13" xfId="2" applyFont="1" applyFill="1" applyBorder="1" applyAlignment="1">
      <alignment horizontal="left" vertical="center"/>
    </xf>
    <xf numFmtId="0" fontId="29" fillId="5" borderId="0" xfId="2" applyFont="1" applyFill="1" applyAlignment="1">
      <alignment horizontal="left" vertical="center"/>
    </xf>
    <xf numFmtId="0" fontId="29" fillId="5" borderId="21" xfId="2" applyFont="1" applyFill="1" applyBorder="1" applyAlignment="1">
      <alignment horizontal="left" vertical="center"/>
    </xf>
    <xf numFmtId="0" fontId="29" fillId="5" borderId="25" xfId="2" applyFont="1" applyFill="1" applyBorder="1" applyAlignment="1">
      <alignment horizontal="left" vertical="center"/>
    </xf>
    <xf numFmtId="0" fontId="29" fillId="5" borderId="1" xfId="2" applyFont="1" applyFill="1" applyBorder="1" applyAlignment="1">
      <alignment horizontal="left" vertical="center"/>
    </xf>
    <xf numFmtId="0" fontId="29" fillId="5" borderId="26" xfId="2" applyFont="1" applyFill="1" applyBorder="1" applyAlignment="1">
      <alignment horizontal="left" vertical="center"/>
    </xf>
    <xf numFmtId="0" fontId="32" fillId="0" borderId="0" xfId="2" applyFont="1" applyAlignment="1">
      <alignment horizontal="left" vertical="center"/>
    </xf>
    <xf numFmtId="0" fontId="32" fillId="0" borderId="0" xfId="2" applyFont="1" applyAlignment="1">
      <alignment horizontal="left" vertical="center" shrinkToFit="1"/>
    </xf>
    <xf numFmtId="0" fontId="29" fillId="0" borderId="13" xfId="2" applyFont="1" applyBorder="1" applyAlignment="1">
      <alignment horizontal="left" vertical="center"/>
    </xf>
    <xf numFmtId="0" fontId="29" fillId="0" borderId="0" xfId="2" applyFont="1" applyAlignment="1">
      <alignment horizontal="left" vertical="center"/>
    </xf>
    <xf numFmtId="0" fontId="29" fillId="0" borderId="0" xfId="2" applyFont="1">
      <alignment vertical="center"/>
    </xf>
    <xf numFmtId="0" fontId="29" fillId="0" borderId="1" xfId="2" applyFont="1" applyBorder="1" applyAlignment="1">
      <alignment vertical="top"/>
    </xf>
    <xf numFmtId="0" fontId="29" fillId="0" borderId="1" xfId="2" applyFont="1" applyBorder="1" applyAlignment="1">
      <alignment horizontal="left" vertical="top" wrapText="1"/>
    </xf>
    <xf numFmtId="0" fontId="29" fillId="0" borderId="26" xfId="2" applyFont="1" applyBorder="1" applyAlignment="1">
      <alignment horizontal="left" vertical="top" wrapText="1"/>
    </xf>
    <xf numFmtId="0" fontId="29" fillId="0" borderId="2" xfId="2" applyFont="1" applyBorder="1" applyAlignment="1">
      <alignment horizontal="center" vertical="center"/>
    </xf>
    <xf numFmtId="0" fontId="29" fillId="0" borderId="22" xfId="2" applyFont="1" applyBorder="1" applyAlignment="1">
      <alignment horizontal="center" vertical="center" wrapText="1"/>
    </xf>
    <xf numFmtId="0" fontId="29" fillId="0" borderId="23" xfId="2" applyFont="1" applyBorder="1" applyAlignment="1">
      <alignment horizontal="center" vertical="center" wrapText="1"/>
    </xf>
    <xf numFmtId="0" fontId="29" fillId="0" borderId="24" xfId="2" applyFont="1" applyBorder="1" applyAlignment="1">
      <alignment horizontal="center" vertical="center" wrapText="1"/>
    </xf>
    <xf numFmtId="0" fontId="29" fillId="0" borderId="13" xfId="2" applyFont="1" applyBorder="1" applyAlignment="1">
      <alignment horizontal="center" vertical="center" wrapText="1"/>
    </xf>
    <xf numFmtId="0" fontId="29" fillId="0" borderId="0" xfId="2" applyFont="1" applyAlignment="1">
      <alignment horizontal="center" vertical="center" wrapText="1"/>
    </xf>
    <xf numFmtId="0" fontId="29" fillId="0" borderId="21" xfId="2" applyFont="1" applyBorder="1" applyAlignment="1">
      <alignment horizontal="center" vertical="center" wrapText="1"/>
    </xf>
    <xf numFmtId="0" fontId="29" fillId="0" borderId="25" xfId="2" applyFont="1" applyBorder="1" applyAlignment="1">
      <alignment horizontal="center" vertical="center" wrapText="1"/>
    </xf>
    <xf numFmtId="0" fontId="29" fillId="0" borderId="1" xfId="2" applyFont="1" applyBorder="1" applyAlignment="1">
      <alignment horizontal="center" vertical="center" wrapText="1"/>
    </xf>
    <xf numFmtId="0" fontId="29" fillId="0" borderId="26" xfId="2" applyFont="1" applyBorder="1" applyAlignment="1">
      <alignment horizontal="center" vertical="center" wrapText="1"/>
    </xf>
    <xf numFmtId="0" fontId="34" fillId="0" borderId="0" xfId="0" applyFont="1" applyAlignment="1">
      <alignment horizontal="left" vertical="center" indent="3"/>
    </xf>
    <xf numFmtId="0" fontId="40" fillId="0" borderId="0" xfId="0" applyFont="1" applyAlignment="1">
      <alignment horizontal="left" vertical="center" indent="12"/>
    </xf>
    <xf numFmtId="0" fontId="25" fillId="7" borderId="0" xfId="2" applyFont="1" applyFill="1" applyAlignment="1">
      <alignment horizontal="left" vertical="center" wrapText="1"/>
    </xf>
    <xf numFmtId="0" fontId="35" fillId="0" borderId="0" xfId="0" applyFont="1" applyAlignment="1">
      <alignment horizontal="center" vertical="center"/>
    </xf>
    <xf numFmtId="0" fontId="25" fillId="0" borderId="0" xfId="2" applyFont="1" applyAlignment="1">
      <alignment horizontal="left" vertical="center"/>
    </xf>
    <xf numFmtId="0" fontId="36" fillId="0" borderId="0" xfId="0" applyFont="1" applyAlignment="1">
      <alignment horizontal="left" vertical="center"/>
    </xf>
    <xf numFmtId="0" fontId="38" fillId="0" borderId="0" xfId="0" applyFont="1" applyAlignment="1">
      <alignment horizontal="right" vertical="center"/>
    </xf>
    <xf numFmtId="0" fontId="40" fillId="0" borderId="0" xfId="0" applyFont="1" applyAlignment="1">
      <alignment horizontal="left" vertical="center"/>
    </xf>
    <xf numFmtId="0" fontId="40" fillId="0" borderId="0" xfId="0" applyFont="1" applyAlignment="1">
      <alignment horizontal="left" vertical="center" wrapText="1" indent="2"/>
    </xf>
    <xf numFmtId="0" fontId="36" fillId="0" borderId="0" xfId="0" applyFont="1" applyAlignment="1">
      <alignment horizontal="center" vertical="center"/>
    </xf>
    <xf numFmtId="0" fontId="35" fillId="0" borderId="0" xfId="0" applyFont="1" applyAlignment="1">
      <alignment horizontal="left" vertical="top" wrapText="1"/>
    </xf>
    <xf numFmtId="0" fontId="36" fillId="0" borderId="0" xfId="0" applyFont="1" applyAlignment="1">
      <alignment horizontal="left" vertical="center" shrinkToFit="1"/>
    </xf>
    <xf numFmtId="0" fontId="36" fillId="7" borderId="0" xfId="0" applyFont="1" applyFill="1" applyAlignment="1">
      <alignment horizontal="left" vertical="center"/>
    </xf>
    <xf numFmtId="0" fontId="54" fillId="0" borderId="0" xfId="0" applyFont="1" applyAlignment="1">
      <alignment horizontal="left" vertical="center"/>
    </xf>
    <xf numFmtId="0" fontId="52" fillId="0" borderId="0" xfId="0" applyFont="1" applyAlignment="1">
      <alignment horizontal="left" vertical="center" wrapText="1"/>
    </xf>
    <xf numFmtId="0" fontId="43" fillId="0" borderId="0" xfId="0" applyFont="1" applyAlignment="1">
      <alignment horizontal="left" vertical="center"/>
    </xf>
    <xf numFmtId="0" fontId="38" fillId="0" borderId="0" xfId="0" applyFont="1" applyAlignment="1">
      <alignment horizontal="center" vertical="center"/>
    </xf>
    <xf numFmtId="0" fontId="43" fillId="0" borderId="0" xfId="0" applyFont="1" applyAlignment="1">
      <alignment horizontal="left" vertical="center" wrapText="1"/>
    </xf>
    <xf numFmtId="0" fontId="35" fillId="0" borderId="0" xfId="0" applyFont="1" applyAlignment="1">
      <alignment horizontal="left" vertical="center" wrapText="1"/>
    </xf>
    <xf numFmtId="0" fontId="39" fillId="0" borderId="0" xfId="0" applyFont="1" applyAlignment="1">
      <alignment horizontal="left" vertical="center"/>
    </xf>
    <xf numFmtId="0" fontId="49" fillId="0" borderId="0" xfId="2" applyFont="1" applyAlignment="1">
      <alignment horizontal="left" vertical="center"/>
    </xf>
    <xf numFmtId="0" fontId="35" fillId="7" borderId="0" xfId="0" applyFont="1" applyFill="1" applyAlignment="1">
      <alignment horizontal="center" vertical="top" wrapText="1"/>
    </xf>
    <xf numFmtId="0" fontId="46" fillId="0" borderId="0" xfId="0" applyFont="1" applyAlignment="1">
      <alignment horizontal="left" vertical="center" wrapText="1"/>
    </xf>
    <xf numFmtId="0" fontId="35" fillId="0" borderId="0" xfId="0" applyFont="1" applyAlignment="1">
      <alignment horizontal="left" vertical="center"/>
    </xf>
    <xf numFmtId="0" fontId="25" fillId="7" borderId="0" xfId="2" applyFont="1" applyFill="1" applyAlignment="1">
      <alignment horizontal="center" vertical="center" wrapText="1"/>
    </xf>
    <xf numFmtId="0" fontId="25" fillId="0" borderId="0" xfId="2" applyFont="1" applyAlignment="1">
      <alignment horizontal="left" vertical="center" wrapText="1"/>
    </xf>
    <xf numFmtId="0" fontId="24" fillId="0" borderId="0" xfId="2" applyFont="1" applyAlignment="1">
      <alignment horizontal="left" vertical="center"/>
    </xf>
    <xf numFmtId="0" fontId="26" fillId="0" borderId="0" xfId="2" applyFont="1" applyAlignment="1">
      <alignment horizontal="center" vertical="center"/>
    </xf>
    <xf numFmtId="177" fontId="25" fillId="0" borderId="0" xfId="2" applyNumberFormat="1" applyFont="1" applyAlignment="1">
      <alignment horizontal="right" vertical="center"/>
    </xf>
    <xf numFmtId="0" fontId="27" fillId="5" borderId="1" xfId="2" applyFont="1" applyFill="1" applyBorder="1" applyAlignment="1">
      <alignment horizontal="center" vertical="center"/>
    </xf>
    <xf numFmtId="0" fontId="25" fillId="5" borderId="0" xfId="2" applyFont="1" applyFill="1" applyAlignment="1">
      <alignment horizontal="left" vertical="top"/>
    </xf>
  </cellXfs>
  <cellStyles count="3">
    <cellStyle name="ハイパーリンク" xfId="1" builtinId="8"/>
    <cellStyle name="標準" xfId="0" builtinId="0"/>
    <cellStyle name="標準 2" xfId="2" xr:uid="{CBD68C2D-FCC7-4A95-8AC5-046C9AC98068}"/>
  </cellStyles>
  <dxfs count="15">
    <dxf>
      <fill>
        <patternFill>
          <bgColor rgb="FFFFFF99"/>
        </patternFill>
      </fill>
    </dxf>
    <dxf>
      <font>
        <strike/>
        <color theme="0" tint="-0.24994659260841701"/>
      </font>
    </dxf>
    <dxf>
      <fill>
        <patternFill>
          <bgColor rgb="FFFFFF99"/>
        </patternFill>
      </fill>
    </dxf>
    <dxf>
      <font>
        <strike/>
        <color theme="0" tint="-0.24994659260841701"/>
      </font>
    </dxf>
    <dxf>
      <fill>
        <patternFill>
          <bgColor rgb="FFFFFF99"/>
        </patternFill>
      </fill>
    </dxf>
    <dxf>
      <font>
        <strike/>
        <color theme="0" tint="-0.24994659260841701"/>
      </font>
      <numFmt numFmtId="19" formatCode="yyyy/m/d"/>
    </dxf>
    <dxf>
      <fill>
        <patternFill>
          <bgColor rgb="FFFFFF99"/>
        </patternFill>
      </fill>
    </dxf>
    <dxf>
      <font>
        <strike/>
        <color theme="0" tint="-0.24994659260841701"/>
      </font>
    </dxf>
    <dxf>
      <font>
        <b val="0"/>
        <i val="0"/>
        <strike val="0"/>
        <condense val="0"/>
        <extend val="0"/>
        <outline val="0"/>
        <shadow val="0"/>
        <u val="none"/>
        <vertAlign val="baseline"/>
        <sz val="11"/>
        <color auto="1"/>
        <name val="游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游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游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游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游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游ゴシック"/>
        <family val="3"/>
        <charset val="128"/>
        <scheme val="none"/>
      </font>
      <alignment horizontal="general" vertical="center" textRotation="0" wrapText="0" indent="0" justifyLastLine="0" shrinkToFit="0" readingOrder="0"/>
    </dxf>
    <dxf>
      <font>
        <strike val="0"/>
        <outline val="0"/>
        <shadow val="0"/>
        <u val="none"/>
        <vertAlign val="baseline"/>
        <sz val="11"/>
        <color auto="1"/>
        <name val="游ゴシック"/>
        <family val="3"/>
        <charset val="128"/>
        <scheme val="none"/>
      </font>
      <alignment horizontal="general" vertical="center" textRotation="0" wrapText="0" indent="0" justifyLastLine="0" shrinkToFit="0" readingOrder="0"/>
    </dxf>
  </dxfs>
  <tableStyles count="0" defaultTableStyle="TableStyleMedium9" defaultPivotStyle="PivotStyleLight16"/>
  <colors>
    <mruColors>
      <color rgb="FFFFFFCC"/>
      <color rgb="FFCCFFFF"/>
      <color rgb="FFFFFF99"/>
      <color rgb="FFC0C0C0"/>
      <color rgb="FFCC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1013460</xdr:colOff>
      <xdr:row>26</xdr:row>
      <xdr:rowOff>45720</xdr:rowOff>
    </xdr:from>
    <xdr:to>
      <xdr:col>1</xdr:col>
      <xdr:colOff>1104900</xdr:colOff>
      <xdr:row>30</xdr:row>
      <xdr:rowOff>213360</xdr:rowOff>
    </xdr:to>
    <xdr:sp macro="" textlink="">
      <xdr:nvSpPr>
        <xdr:cNvPr id="3" name="左大かっこ 2">
          <a:extLst>
            <a:ext uri="{FF2B5EF4-FFF2-40B4-BE49-F238E27FC236}">
              <a16:creationId xmlns:a16="http://schemas.microsoft.com/office/drawing/2014/main" id="{8EEF6EF2-DAF8-3CC0-BC18-2BBD5050328E}"/>
            </a:ext>
          </a:extLst>
        </xdr:cNvPr>
        <xdr:cNvSpPr/>
      </xdr:nvSpPr>
      <xdr:spPr bwMode="auto">
        <a:xfrm>
          <a:off x="1333500" y="6568440"/>
          <a:ext cx="91440" cy="117348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7620</xdr:colOff>
      <xdr:row>25</xdr:row>
      <xdr:rowOff>243840</xdr:rowOff>
    </xdr:from>
    <xdr:to>
      <xdr:col>12</xdr:col>
      <xdr:colOff>144780</xdr:colOff>
      <xdr:row>30</xdr:row>
      <xdr:rowOff>236220</xdr:rowOff>
    </xdr:to>
    <xdr:sp macro="" textlink="">
      <xdr:nvSpPr>
        <xdr:cNvPr id="4" name="右大かっこ 3">
          <a:extLst>
            <a:ext uri="{FF2B5EF4-FFF2-40B4-BE49-F238E27FC236}">
              <a16:creationId xmlns:a16="http://schemas.microsoft.com/office/drawing/2014/main" id="{76C8DA42-7D34-FCC0-19E7-42EBB99D827F}"/>
            </a:ext>
          </a:extLst>
        </xdr:cNvPr>
        <xdr:cNvSpPr/>
      </xdr:nvSpPr>
      <xdr:spPr bwMode="auto">
        <a:xfrm>
          <a:off x="5897880" y="6515100"/>
          <a:ext cx="137160" cy="1249680"/>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213360</xdr:colOff>
      <xdr:row>20</xdr:row>
      <xdr:rowOff>7620</xdr:rowOff>
    </xdr:from>
    <xdr:to>
      <xdr:col>0</xdr:col>
      <xdr:colOff>304800</xdr:colOff>
      <xdr:row>24</xdr:row>
      <xdr:rowOff>175260</xdr:rowOff>
    </xdr:to>
    <xdr:sp macro="" textlink="">
      <xdr:nvSpPr>
        <xdr:cNvPr id="2" name="左大かっこ 1">
          <a:extLst>
            <a:ext uri="{FF2B5EF4-FFF2-40B4-BE49-F238E27FC236}">
              <a16:creationId xmlns:a16="http://schemas.microsoft.com/office/drawing/2014/main" id="{0CAD8834-C55F-4CD8-937F-0F93B2AC6AB8}"/>
            </a:ext>
          </a:extLst>
        </xdr:cNvPr>
        <xdr:cNvSpPr/>
      </xdr:nvSpPr>
      <xdr:spPr bwMode="auto">
        <a:xfrm>
          <a:off x="213360" y="5951220"/>
          <a:ext cx="91440" cy="117348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15240</xdr:colOff>
      <xdr:row>19</xdr:row>
      <xdr:rowOff>464820</xdr:rowOff>
    </xdr:from>
    <xdr:to>
      <xdr:col>11</xdr:col>
      <xdr:colOff>144780</xdr:colOff>
      <xdr:row>25</xdr:row>
      <xdr:rowOff>45720</xdr:rowOff>
    </xdr:to>
    <xdr:sp macro="" textlink="">
      <xdr:nvSpPr>
        <xdr:cNvPr id="3" name="右大かっこ 2">
          <a:extLst>
            <a:ext uri="{FF2B5EF4-FFF2-40B4-BE49-F238E27FC236}">
              <a16:creationId xmlns:a16="http://schemas.microsoft.com/office/drawing/2014/main" id="{4303A38B-1D17-42AD-A38F-93469B059BB0}"/>
            </a:ext>
          </a:extLst>
        </xdr:cNvPr>
        <xdr:cNvSpPr/>
      </xdr:nvSpPr>
      <xdr:spPr bwMode="auto">
        <a:xfrm>
          <a:off x="6035040" y="5928360"/>
          <a:ext cx="129540" cy="1318260"/>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30740;&#31350;&#21332;&#21147;&#37096;\&#22269;&#38555;&#20225;&#30011;&#35506;\&#22269;&#38555;&#20225;&#30011;&#35506;\&#20849;&#26377;&#12507;&#12523;&#12480;&#12540;\&#9675;&#22269;&#12539;&#22320;&#22495;&#21029;\&#26085;&#31859;&#38306;&#20418;\02%20&#26053;&#36027;&#12539;&#20986;&#24373;&#65288;&#22519;&#34892;&#8594;&#31934;&#31639;&#65289;\06%20&#20986;&#24373;&#25163;&#32154;&#12510;&#12491;&#12517;&#12450;&#12523;\reimbursement_request_form_jp_v2.xlsx" TargetMode="External"/><Relationship Id="rId1" Type="http://schemas.openxmlformats.org/officeDocument/2006/relationships/externalLinkPath" Target="reimbursement_request_form_jp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 Travelers (Request form)"/>
      <sheetName val="For US-Japan Project Leader"/>
      <sheetName val="For Travelers Report"/>
      <sheetName val="For Travelers Rental car cost"/>
      <sheetName val="For Travelers Registration fee"/>
      <sheetName val="For KEK Secretariat1"/>
      <sheetName val="For KEK Secretariat2"/>
      <sheetName val="For KEK Secretariat3"/>
    </sheetNames>
    <sheetDataSet>
      <sheetData sheetId="0"/>
      <sheetData sheetId="1"/>
      <sheetData sheetId="2"/>
      <sheetData sheetId="3"/>
      <sheetData sheetId="4"/>
      <sheetData sheetId="5"/>
      <sheetData sheetId="6"/>
      <sheetData sheetId="7"/>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DC0FB7-3D76-4863-A39F-68BB71CBD834}" name="リスト167" displayName="リスト167" ref="B4:F65" insertRowShift="1" totalsRowShown="0" headerRowDxfId="14" dataDxfId="13">
  <sortState xmlns:xlrd2="http://schemas.microsoft.com/office/spreadsheetml/2017/richdata2" ref="B5:F65">
    <sortCondition ref="F4:F65"/>
  </sortState>
  <tableColumns count="5">
    <tableColumn id="1" xr3:uid="{E5114493-0545-4220-8669-CB8F62064623}" name="2025" dataDxfId="12"/>
    <tableColumn id="4" xr3:uid="{A9EB76E0-16F7-44B1-998D-0F96260B1FD4}" name="-" dataDxfId="11"/>
    <tableColumn id="5" xr3:uid="{82FFA23D-5F3A-4473-94E1-5EBB80816FA2}" name="04" dataDxfId="10"/>
    <tableColumn id="3" xr3:uid="{7C817BEA-4F3F-4432-91DF-BB00A3A24186}" name="-2" dataDxfId="9"/>
    <tableColumn id="2" xr3:uid="{51AC2349-0C34-43F4-BB9B-C297A1211F80}" name="3" dataDxfId="8"/>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sta.cbp.dhs.gov/"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sta.cbp.dhs.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sta.cbp.dhs.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cbp.dhs.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9FA4-7687-4134-838B-D7CD6EA49A7C}">
  <sheetPr>
    <tabColor theme="1"/>
  </sheetPr>
  <dimension ref="A1:X65"/>
  <sheetViews>
    <sheetView view="pageBreakPreview" zoomScaleNormal="100" zoomScaleSheetLayoutView="100" workbookViewId="0">
      <pane ySplit="2" topLeftCell="A46" activePane="bottomLeft" state="frozen"/>
      <selection pane="bottomLeft" activeCell="B30" sqref="B30:E30"/>
    </sheetView>
  </sheetViews>
  <sheetFormatPr defaultColWidth="9" defaultRowHeight="16.2"/>
  <cols>
    <col min="1" max="1" width="13.77734375" style="2" customWidth="1"/>
    <col min="2" max="2" width="4.109375" style="2" customWidth="1"/>
    <col min="3" max="3" width="4.77734375" style="2" customWidth="1"/>
    <col min="4" max="6" width="3.109375" style="2" customWidth="1"/>
    <col min="7" max="7" width="4" style="2" customWidth="1"/>
    <col min="8" max="8" width="3.109375" style="2" customWidth="1"/>
    <col min="9" max="9" width="3.77734375" style="2" customWidth="1"/>
    <col min="10" max="10" width="4.6640625" style="2" customWidth="1"/>
    <col min="11" max="11" width="3.109375" style="2" customWidth="1"/>
    <col min="12" max="12" width="5.77734375" style="2" customWidth="1"/>
    <col min="13" max="13" width="3.77734375" style="2" customWidth="1"/>
    <col min="14" max="14" width="4" style="2" customWidth="1"/>
    <col min="15" max="15" width="3.109375" style="2" customWidth="1"/>
    <col min="16" max="16" width="4" style="2" customWidth="1"/>
    <col min="17" max="21" width="3.109375" style="2" customWidth="1"/>
    <col min="22" max="22" width="6" style="2" customWidth="1"/>
    <col min="23" max="23" width="6.77734375" style="2" customWidth="1"/>
    <col min="24" max="24" width="47.109375" style="22" customWidth="1"/>
    <col min="25" max="25" width="4.44140625" style="2" customWidth="1"/>
    <col min="26" max="16384" width="9" style="2"/>
  </cols>
  <sheetData>
    <row r="1" spans="1:24">
      <c r="A1" s="22" t="s">
        <v>149</v>
      </c>
      <c r="V1" s="2" t="s">
        <v>95</v>
      </c>
    </row>
    <row r="2" spans="1:24" ht="15" customHeight="1">
      <c r="A2" s="3"/>
      <c r="E2" s="3" t="s">
        <v>0</v>
      </c>
      <c r="Q2" s="182" t="s">
        <v>281</v>
      </c>
      <c r="R2" s="182"/>
      <c r="S2" s="182"/>
      <c r="X2" s="25" t="s">
        <v>113</v>
      </c>
    </row>
    <row r="3" spans="1:24" ht="7.95" customHeight="1"/>
    <row r="4" spans="1:24" ht="15" customHeight="1">
      <c r="A4" s="2" t="s">
        <v>1</v>
      </c>
      <c r="X4" s="22" t="s">
        <v>189</v>
      </c>
    </row>
    <row r="5" spans="1:24" ht="15" customHeight="1">
      <c r="L5" s="2" t="s">
        <v>109</v>
      </c>
      <c r="O5" s="218">
        <v>45662</v>
      </c>
      <c r="P5" s="218"/>
      <c r="Q5" s="218"/>
      <c r="R5" s="218"/>
      <c r="S5" s="218"/>
      <c r="T5" s="218"/>
      <c r="U5" s="218"/>
      <c r="V5" s="218"/>
      <c r="X5" s="24" t="s">
        <v>190</v>
      </c>
    </row>
    <row r="6" spans="1:24" ht="15" customHeight="1">
      <c r="L6" s="132" t="s">
        <v>3</v>
      </c>
      <c r="M6" s="132"/>
      <c r="N6" s="132"/>
      <c r="O6" s="219" t="s">
        <v>35</v>
      </c>
      <c r="P6" s="219"/>
      <c r="Q6" s="219"/>
      <c r="R6" s="219"/>
      <c r="S6" s="219"/>
      <c r="T6" s="219"/>
      <c r="U6" s="219"/>
      <c r="V6" s="219"/>
      <c r="X6" s="22" t="s">
        <v>191</v>
      </c>
    </row>
    <row r="7" spans="1:24" ht="7.8" customHeight="1"/>
    <row r="8" spans="1:24" ht="16.05" customHeight="1">
      <c r="A8" s="15" t="s">
        <v>118</v>
      </c>
      <c r="X8" s="22" t="s">
        <v>283</v>
      </c>
    </row>
    <row r="9" spans="1:24" ht="7.8" customHeight="1"/>
    <row r="10" spans="1:24" ht="16.05" customHeight="1">
      <c r="A10" s="13" t="s">
        <v>98</v>
      </c>
      <c r="B10" s="176" t="s">
        <v>150</v>
      </c>
      <c r="C10" s="177"/>
      <c r="D10" s="177"/>
      <c r="E10" s="177"/>
      <c r="F10" s="177"/>
      <c r="G10" s="177"/>
      <c r="H10" s="177"/>
      <c r="I10" s="177"/>
      <c r="J10" s="177"/>
      <c r="K10" s="177"/>
      <c r="L10" s="177"/>
      <c r="M10" s="177"/>
      <c r="N10" s="177"/>
      <c r="O10" s="177"/>
      <c r="P10" s="177"/>
      <c r="Q10" s="177"/>
      <c r="R10" s="177"/>
      <c r="S10" s="177"/>
      <c r="T10" s="177"/>
      <c r="U10" s="177"/>
      <c r="V10" s="178"/>
    </row>
    <row r="11" spans="1:24" ht="16.05" customHeight="1">
      <c r="A11" s="3" t="s">
        <v>99</v>
      </c>
      <c r="B11" s="179" t="str">
        <f>O6</f>
        <v>日米　太郎</v>
      </c>
      <c r="C11" s="180"/>
      <c r="D11" s="180"/>
      <c r="E11" s="180"/>
      <c r="F11" s="180"/>
      <c r="G11" s="180"/>
      <c r="H11" s="180"/>
      <c r="I11" s="180"/>
      <c r="J11" s="180"/>
      <c r="K11" s="180"/>
      <c r="L11" s="180"/>
      <c r="M11" s="180"/>
      <c r="N11" s="180"/>
      <c r="O11" s="180"/>
      <c r="P11" s="180"/>
      <c r="Q11" s="180"/>
      <c r="R11" s="180"/>
      <c r="S11" s="180"/>
      <c r="T11" s="180"/>
      <c r="U11" s="180"/>
      <c r="V11" s="181"/>
    </row>
    <row r="12" spans="1:24" ht="7.95" customHeight="1"/>
    <row r="13" spans="1:24" ht="16.05" customHeight="1">
      <c r="A13" s="3" t="s">
        <v>100</v>
      </c>
      <c r="B13" s="132"/>
      <c r="C13" s="133"/>
      <c r="D13" s="133"/>
      <c r="E13" s="133"/>
      <c r="F13" s="133"/>
      <c r="G13" s="133"/>
      <c r="H13" s="4"/>
    </row>
    <row r="14" spans="1:24" ht="16.05" customHeight="1">
      <c r="A14" s="5" t="s">
        <v>4</v>
      </c>
      <c r="B14" s="183" t="s">
        <v>36</v>
      </c>
      <c r="C14" s="183"/>
      <c r="D14" s="183"/>
      <c r="E14" s="183"/>
      <c r="F14" s="183"/>
      <c r="G14" s="183"/>
      <c r="H14" s="183"/>
      <c r="I14" s="183"/>
      <c r="J14" s="183"/>
      <c r="K14" s="125" t="s">
        <v>5</v>
      </c>
      <c r="L14" s="125"/>
      <c r="M14" s="125"/>
      <c r="N14" s="183" t="s">
        <v>153</v>
      </c>
      <c r="O14" s="183"/>
      <c r="P14" s="183"/>
      <c r="Q14" s="183"/>
      <c r="R14" s="183"/>
      <c r="S14" s="183"/>
      <c r="T14" s="183"/>
      <c r="U14" s="185"/>
      <c r="V14" s="186"/>
    </row>
    <row r="15" spans="1:24" ht="16.05" customHeight="1">
      <c r="A15" s="5" t="s">
        <v>6</v>
      </c>
      <c r="B15" s="183" t="s">
        <v>37</v>
      </c>
      <c r="C15" s="183"/>
      <c r="D15" s="183"/>
      <c r="E15" s="183"/>
      <c r="F15" s="183"/>
      <c r="G15" s="183"/>
      <c r="H15" s="183"/>
      <c r="I15" s="183"/>
      <c r="J15" s="183"/>
      <c r="K15" s="125" t="s">
        <v>7</v>
      </c>
      <c r="L15" s="125"/>
      <c r="M15" s="125"/>
      <c r="N15" s="183" t="s">
        <v>153</v>
      </c>
      <c r="O15" s="183"/>
      <c r="P15" s="183"/>
      <c r="Q15" s="183"/>
      <c r="R15" s="183"/>
      <c r="S15" s="183"/>
      <c r="T15" s="183"/>
      <c r="U15" s="185"/>
      <c r="V15" s="186"/>
    </row>
    <row r="16" spans="1:24" ht="16.05" customHeight="1">
      <c r="A16" s="5" t="s">
        <v>8</v>
      </c>
      <c r="B16" s="183" t="s">
        <v>38</v>
      </c>
      <c r="C16" s="183"/>
      <c r="D16" s="183"/>
      <c r="E16" s="183"/>
      <c r="F16" s="183"/>
      <c r="G16" s="183"/>
      <c r="H16" s="183"/>
      <c r="I16" s="183"/>
      <c r="J16" s="183"/>
      <c r="K16" s="125" t="s">
        <v>20</v>
      </c>
      <c r="L16" s="125"/>
      <c r="M16" s="125"/>
      <c r="N16" s="184" t="s">
        <v>154</v>
      </c>
      <c r="O16" s="183"/>
      <c r="P16" s="183"/>
      <c r="Q16" s="183"/>
      <c r="R16" s="183"/>
      <c r="S16" s="183"/>
      <c r="T16" s="183"/>
      <c r="U16" s="185"/>
      <c r="V16" s="186"/>
    </row>
    <row r="17" spans="1:24" ht="16.05" customHeight="1">
      <c r="A17" s="5" t="s">
        <v>105</v>
      </c>
      <c r="B17" s="187" t="s">
        <v>151</v>
      </c>
      <c r="C17" s="188"/>
      <c r="D17" s="188"/>
      <c r="E17" s="188"/>
      <c r="F17" s="188"/>
      <c r="G17" s="188"/>
      <c r="H17" s="188"/>
      <c r="I17" s="188"/>
      <c r="J17" s="188"/>
      <c r="K17" s="188"/>
      <c r="L17" s="188"/>
      <c r="M17" s="188"/>
      <c r="N17" s="188"/>
      <c r="O17" s="188"/>
      <c r="P17" s="188"/>
      <c r="Q17" s="188"/>
      <c r="R17" s="188"/>
      <c r="S17" s="188"/>
      <c r="T17" s="188"/>
      <c r="U17" s="188"/>
      <c r="V17" s="189"/>
      <c r="X17" s="22" t="s">
        <v>152</v>
      </c>
    </row>
    <row r="18" spans="1:24" ht="7.95" customHeight="1"/>
    <row r="19" spans="1:24" ht="16.05" customHeight="1">
      <c r="A19" s="3" t="s">
        <v>104</v>
      </c>
      <c r="B19" s="2" t="s">
        <v>279</v>
      </c>
      <c r="C19" s="10"/>
      <c r="D19" s="121">
        <v>46027</v>
      </c>
      <c r="E19" s="122"/>
      <c r="F19" s="122"/>
      <c r="G19" s="123"/>
      <c r="H19" s="6" t="s">
        <v>27</v>
      </c>
      <c r="I19" s="121">
        <v>46038</v>
      </c>
      <c r="J19" s="122"/>
      <c r="K19" s="122"/>
      <c r="L19" s="123"/>
      <c r="N19" s="7" t="s">
        <v>21</v>
      </c>
      <c r="O19" s="115">
        <f>R19-2</f>
        <v>10</v>
      </c>
      <c r="P19" s="116"/>
      <c r="Q19" s="2" t="s">
        <v>9</v>
      </c>
      <c r="R19" s="115">
        <f>DATEDIF(D19,I19+1,"D")</f>
        <v>12</v>
      </c>
      <c r="S19" s="116"/>
      <c r="T19" s="2" t="s">
        <v>2</v>
      </c>
      <c r="U19" s="2" t="s">
        <v>22</v>
      </c>
    </row>
    <row r="20" spans="1:24" ht="16.05" customHeight="1">
      <c r="A20" s="3"/>
      <c r="B20" s="2" t="s">
        <v>280</v>
      </c>
      <c r="C20" s="10"/>
      <c r="D20" s="112"/>
      <c r="E20" s="113"/>
      <c r="F20" s="113"/>
      <c r="G20" s="114"/>
      <c r="H20" s="6" t="s">
        <v>27</v>
      </c>
      <c r="I20" s="112"/>
      <c r="J20" s="113"/>
      <c r="K20" s="113"/>
      <c r="L20" s="114"/>
      <c r="N20" s="7" t="s">
        <v>21</v>
      </c>
      <c r="O20" s="115">
        <f>R20-2</f>
        <v>-1</v>
      </c>
      <c r="P20" s="116"/>
      <c r="Q20" s="2" t="s">
        <v>9</v>
      </c>
      <c r="R20" s="115">
        <f>DATEDIF(D20,I20+1,"D")</f>
        <v>1</v>
      </c>
      <c r="S20" s="116"/>
      <c r="T20" s="2" t="s">
        <v>2</v>
      </c>
      <c r="U20" s="2" t="s">
        <v>22</v>
      </c>
    </row>
    <row r="21" spans="1:24" ht="18">
      <c r="A21" s="3"/>
      <c r="C21" s="8"/>
      <c r="D21" s="14" t="s">
        <v>107</v>
      </c>
      <c r="E21" s="8"/>
      <c r="F21" s="6"/>
      <c r="G21" s="8"/>
      <c r="H21" s="8"/>
      <c r="I21" s="8"/>
      <c r="J21" s="9"/>
      <c r="L21" s="7"/>
      <c r="N21" s="9"/>
    </row>
    <row r="22" spans="1:24" ht="18" customHeight="1">
      <c r="A22" s="3"/>
      <c r="B22" s="2" t="s">
        <v>282</v>
      </c>
      <c r="C22" s="8"/>
      <c r="D22" s="117"/>
      <c r="E22" s="118"/>
      <c r="F22" s="118"/>
      <c r="G22" s="118"/>
      <c r="H22" s="118"/>
      <c r="I22" s="118"/>
      <c r="J22" s="118"/>
      <c r="K22" s="118"/>
      <c r="L22" s="118"/>
      <c r="M22" s="118"/>
      <c r="N22" s="118"/>
      <c r="O22" s="118"/>
      <c r="P22" s="118"/>
      <c r="Q22" s="118"/>
      <c r="R22" s="118"/>
      <c r="S22" s="118"/>
      <c r="T22" s="118"/>
      <c r="U22" s="118"/>
      <c r="V22" s="119"/>
    </row>
    <row r="23" spans="1:24" ht="7.95" customHeight="1">
      <c r="A23" s="3"/>
      <c r="B23" s="8"/>
      <c r="C23" s="8"/>
      <c r="D23" s="8"/>
      <c r="E23" s="8"/>
      <c r="F23" s="6"/>
      <c r="G23" s="8"/>
      <c r="H23" s="8"/>
      <c r="I23" s="8"/>
      <c r="J23" s="9"/>
      <c r="L23" s="7"/>
      <c r="N23" s="9"/>
      <c r="X23" s="2"/>
    </row>
    <row r="24" spans="1:24" ht="16.05" customHeight="1">
      <c r="A24" s="3" t="s">
        <v>119</v>
      </c>
      <c r="C24" s="10"/>
      <c r="D24" s="9"/>
      <c r="E24" s="9"/>
      <c r="F24" s="9"/>
      <c r="G24" s="9"/>
      <c r="H24" s="9"/>
      <c r="I24" s="9"/>
      <c r="J24" s="9"/>
      <c r="K24" s="9"/>
      <c r="L24" s="9"/>
      <c r="M24" s="9"/>
      <c r="N24" s="9"/>
      <c r="O24" s="9"/>
      <c r="P24" s="9"/>
      <c r="Q24" s="9"/>
      <c r="R24" s="9"/>
      <c r="S24" s="9"/>
      <c r="T24" s="9"/>
      <c r="U24" s="9"/>
      <c r="V24" s="9"/>
      <c r="W24" s="9"/>
      <c r="X24" s="25" t="s">
        <v>117</v>
      </c>
    </row>
    <row r="25" spans="1:24" ht="16.05" customHeight="1">
      <c r="A25" s="137" t="s">
        <v>114</v>
      </c>
      <c r="B25" s="137"/>
      <c r="C25" s="137"/>
      <c r="D25" s="137"/>
      <c r="E25" s="137"/>
      <c r="F25" s="137"/>
      <c r="G25" s="137"/>
      <c r="H25" s="137"/>
      <c r="I25" s="137"/>
      <c r="J25" s="137"/>
      <c r="K25" s="137"/>
      <c r="L25" s="137"/>
      <c r="M25" s="137"/>
      <c r="N25" s="137"/>
      <c r="O25" s="137"/>
      <c r="P25" s="137"/>
      <c r="Q25" s="137"/>
      <c r="R25" s="137"/>
      <c r="S25" s="137"/>
      <c r="T25" s="137"/>
      <c r="U25" s="137"/>
      <c r="V25" s="137"/>
      <c r="W25" s="137"/>
      <c r="X25" s="168" t="s">
        <v>116</v>
      </c>
    </row>
    <row r="26" spans="1:24" ht="16.05" customHeight="1">
      <c r="A26" s="143" t="s">
        <v>110</v>
      </c>
      <c r="B26" s="143"/>
      <c r="C26" s="143"/>
      <c r="D26" s="143"/>
      <c r="E26" s="143"/>
      <c r="F26" s="143"/>
      <c r="G26" s="215" t="s">
        <v>155</v>
      </c>
      <c r="H26" s="216"/>
      <c r="I26" s="216"/>
      <c r="J26" s="216"/>
      <c r="K26" s="216"/>
      <c r="L26" s="216"/>
      <c r="M26" s="216"/>
      <c r="N26" s="216"/>
      <c r="O26" s="216"/>
      <c r="P26" s="216"/>
      <c r="Q26" s="216"/>
      <c r="R26" s="216"/>
      <c r="S26" s="216"/>
      <c r="T26" s="216"/>
      <c r="U26" s="216"/>
      <c r="V26" s="217"/>
      <c r="W26" s="18" t="s">
        <v>111</v>
      </c>
      <c r="X26" s="168"/>
    </row>
    <row r="27" spans="1:24" ht="31.95" customHeight="1">
      <c r="A27" s="21" t="s">
        <v>13</v>
      </c>
      <c r="B27" s="169" t="s">
        <v>101</v>
      </c>
      <c r="C27" s="169"/>
      <c r="D27" s="169"/>
      <c r="E27" s="169"/>
      <c r="F27" s="170" t="s">
        <v>112</v>
      </c>
      <c r="G27" s="171"/>
      <c r="H27" s="171"/>
      <c r="I27" s="172"/>
      <c r="J27" s="169" t="s">
        <v>14</v>
      </c>
      <c r="K27" s="169"/>
      <c r="L27" s="169"/>
      <c r="M27" s="169"/>
      <c r="N27" s="169"/>
      <c r="O27" s="169" t="s">
        <v>15</v>
      </c>
      <c r="P27" s="169"/>
      <c r="Q27" s="169"/>
      <c r="R27" s="169" t="s">
        <v>16</v>
      </c>
      <c r="S27" s="169"/>
      <c r="T27" s="169"/>
      <c r="U27" s="169"/>
      <c r="V27" s="169"/>
      <c r="W27" s="169"/>
      <c r="X27" s="168"/>
    </row>
    <row r="28" spans="1:24" ht="16.05" customHeight="1">
      <c r="A28" s="29">
        <v>46027</v>
      </c>
      <c r="B28" s="210" t="s">
        <v>156</v>
      </c>
      <c r="C28" s="210"/>
      <c r="D28" s="210"/>
      <c r="E28" s="210"/>
      <c r="F28" s="210" t="s">
        <v>39</v>
      </c>
      <c r="G28" s="210"/>
      <c r="H28" s="210"/>
      <c r="I28" s="210"/>
      <c r="J28" s="160"/>
      <c r="K28" s="160"/>
      <c r="L28" s="160"/>
      <c r="M28" s="160"/>
      <c r="N28" s="160"/>
      <c r="O28" s="160"/>
      <c r="P28" s="160"/>
      <c r="Q28" s="160"/>
      <c r="R28" s="160"/>
      <c r="S28" s="160"/>
      <c r="T28" s="160"/>
      <c r="U28" s="160"/>
      <c r="V28" s="160"/>
      <c r="W28" s="160"/>
      <c r="X28" s="168"/>
    </row>
    <row r="29" spans="1:24" ht="16.05" customHeight="1">
      <c r="A29" s="29">
        <v>46027</v>
      </c>
      <c r="B29" s="210" t="s">
        <v>39</v>
      </c>
      <c r="C29" s="210"/>
      <c r="D29" s="210"/>
      <c r="E29" s="210"/>
      <c r="F29" s="210" t="s">
        <v>157</v>
      </c>
      <c r="G29" s="210"/>
      <c r="H29" s="210"/>
      <c r="I29" s="210"/>
      <c r="J29" s="211" t="s">
        <v>160</v>
      </c>
      <c r="K29" s="212"/>
      <c r="L29" s="212"/>
      <c r="M29" s="212"/>
      <c r="N29" s="213"/>
      <c r="O29" s="210">
        <v>4</v>
      </c>
      <c r="P29" s="210"/>
      <c r="Q29" s="210"/>
      <c r="R29" s="214" t="s">
        <v>42</v>
      </c>
      <c r="S29" s="214"/>
      <c r="T29" s="214"/>
      <c r="U29" s="214"/>
      <c r="V29" s="214"/>
      <c r="W29" s="214"/>
      <c r="X29" s="168"/>
    </row>
    <row r="30" spans="1:24" ht="16.05" customHeight="1">
      <c r="A30" s="29">
        <v>46031</v>
      </c>
      <c r="B30" s="210" t="s">
        <v>157</v>
      </c>
      <c r="C30" s="210"/>
      <c r="D30" s="210"/>
      <c r="E30" s="210"/>
      <c r="F30" s="210" t="s">
        <v>158</v>
      </c>
      <c r="G30" s="210"/>
      <c r="H30" s="210"/>
      <c r="I30" s="210"/>
      <c r="J30" s="210" t="s">
        <v>161</v>
      </c>
      <c r="K30" s="210"/>
      <c r="L30" s="210"/>
      <c r="M30" s="210"/>
      <c r="N30" s="210"/>
      <c r="O30" s="210">
        <v>3</v>
      </c>
      <c r="P30" s="210"/>
      <c r="Q30" s="210"/>
      <c r="R30" s="214" t="s">
        <v>40</v>
      </c>
      <c r="S30" s="214"/>
      <c r="T30" s="214"/>
      <c r="U30" s="214"/>
      <c r="V30" s="214"/>
      <c r="W30" s="214"/>
      <c r="X30" s="168"/>
    </row>
    <row r="31" spans="1:24" ht="16.05" customHeight="1">
      <c r="A31" s="29">
        <v>46034</v>
      </c>
      <c r="B31" s="210" t="s">
        <v>158</v>
      </c>
      <c r="C31" s="210"/>
      <c r="D31" s="210"/>
      <c r="E31" s="210"/>
      <c r="F31" s="210" t="s">
        <v>159</v>
      </c>
      <c r="G31" s="210"/>
      <c r="H31" s="210"/>
      <c r="I31" s="210"/>
      <c r="J31" s="210" t="s">
        <v>41</v>
      </c>
      <c r="K31" s="210"/>
      <c r="L31" s="210"/>
      <c r="M31" s="210"/>
      <c r="N31" s="210"/>
      <c r="O31" s="210">
        <v>3</v>
      </c>
      <c r="P31" s="210"/>
      <c r="Q31" s="210"/>
      <c r="R31" s="214" t="s">
        <v>273</v>
      </c>
      <c r="S31" s="214"/>
      <c r="T31" s="214"/>
      <c r="U31" s="214"/>
      <c r="V31" s="214"/>
      <c r="W31" s="214"/>
      <c r="X31" s="168"/>
    </row>
    <row r="32" spans="1:24" ht="16.05" customHeight="1">
      <c r="A32" s="29">
        <v>46037</v>
      </c>
      <c r="B32" s="210" t="s">
        <v>159</v>
      </c>
      <c r="C32" s="210"/>
      <c r="D32" s="210"/>
      <c r="E32" s="210"/>
      <c r="F32" s="210" t="s">
        <v>173</v>
      </c>
      <c r="G32" s="210"/>
      <c r="H32" s="210"/>
      <c r="I32" s="210"/>
      <c r="J32" s="210" t="s">
        <v>268</v>
      </c>
      <c r="K32" s="210"/>
      <c r="L32" s="210"/>
      <c r="M32" s="210"/>
      <c r="N32" s="210"/>
      <c r="O32" s="160"/>
      <c r="P32" s="160"/>
      <c r="Q32" s="160"/>
      <c r="R32" s="160"/>
      <c r="S32" s="160"/>
      <c r="T32" s="160"/>
      <c r="U32" s="160"/>
      <c r="V32" s="160"/>
      <c r="W32" s="160"/>
      <c r="X32" s="168"/>
    </row>
    <row r="33" spans="1:24" ht="16.05" customHeight="1">
      <c r="A33" s="29">
        <v>46038</v>
      </c>
      <c r="B33" s="210" t="s">
        <v>39</v>
      </c>
      <c r="C33" s="210"/>
      <c r="D33" s="210"/>
      <c r="E33" s="210"/>
      <c r="F33" s="210" t="s">
        <v>43</v>
      </c>
      <c r="G33" s="210"/>
      <c r="H33" s="210"/>
      <c r="I33" s="210"/>
      <c r="J33" s="160"/>
      <c r="K33" s="160"/>
      <c r="L33" s="160"/>
      <c r="M33" s="160"/>
      <c r="N33" s="160"/>
      <c r="O33" s="160"/>
      <c r="P33" s="160"/>
      <c r="Q33" s="160"/>
      <c r="R33" s="160"/>
      <c r="S33" s="160"/>
      <c r="T33" s="160"/>
      <c r="U33" s="160"/>
      <c r="V33" s="160"/>
      <c r="W33" s="160"/>
    </row>
    <row r="34" spans="1:24" ht="16.05" customHeight="1">
      <c r="A34" s="203" t="s">
        <v>162</v>
      </c>
      <c r="B34" s="203"/>
      <c r="C34" s="203"/>
      <c r="D34" s="203"/>
      <c r="E34" s="203"/>
      <c r="F34" s="203"/>
      <c r="G34" s="203"/>
      <c r="H34" s="203"/>
      <c r="I34" s="203"/>
      <c r="J34" s="203"/>
      <c r="K34" s="203"/>
      <c r="L34" s="203"/>
      <c r="M34" s="203"/>
      <c r="N34" s="203"/>
      <c r="O34" s="203"/>
      <c r="P34" s="203"/>
      <c r="Q34" s="203"/>
      <c r="R34" s="203"/>
      <c r="S34" s="203"/>
      <c r="T34" s="203"/>
      <c r="U34" s="203"/>
      <c r="V34" s="203"/>
      <c r="W34" s="203"/>
    </row>
    <row r="35" spans="1:24" ht="7.95" customHeight="1">
      <c r="A35" s="11"/>
      <c r="B35" s="11"/>
      <c r="C35" s="11"/>
      <c r="D35" s="11"/>
      <c r="E35" s="11"/>
      <c r="F35" s="11"/>
      <c r="G35" s="11"/>
      <c r="H35" s="11"/>
      <c r="I35" s="11"/>
      <c r="J35" s="11"/>
      <c r="K35" s="11"/>
      <c r="L35" s="11"/>
      <c r="M35" s="11"/>
      <c r="N35" s="11"/>
      <c r="O35" s="11"/>
      <c r="P35" s="11"/>
      <c r="Q35" s="11"/>
      <c r="R35" s="11"/>
      <c r="S35" s="11"/>
      <c r="T35" s="11"/>
      <c r="U35" s="11"/>
      <c r="V35" s="11"/>
      <c r="W35" s="11"/>
    </row>
    <row r="36" spans="1:24" ht="16.05" customHeight="1">
      <c r="A36" s="3" t="s">
        <v>121</v>
      </c>
    </row>
    <row r="37" spans="1:24" ht="15" customHeight="1">
      <c r="A37" s="12" t="s">
        <v>17</v>
      </c>
      <c r="B37" s="204" t="s">
        <v>164</v>
      </c>
      <c r="C37" s="205"/>
      <c r="D37" s="205"/>
      <c r="E37" s="205"/>
      <c r="F37" s="205"/>
      <c r="G37" s="205"/>
      <c r="H37" s="205"/>
      <c r="I37" s="206"/>
      <c r="J37" s="156" t="s">
        <v>19</v>
      </c>
      <c r="K37" s="157"/>
      <c r="L37" s="158"/>
      <c r="M37" s="204" t="s">
        <v>165</v>
      </c>
      <c r="N37" s="205"/>
      <c r="O37" s="205"/>
      <c r="P37" s="205"/>
      <c r="Q37" s="205"/>
      <c r="R37" s="205"/>
      <c r="S37" s="205"/>
      <c r="T37" s="205"/>
      <c r="U37" s="205"/>
      <c r="V37" s="205"/>
      <c r="W37" s="206"/>
    </row>
    <row r="38" spans="1:24" ht="16.05" customHeight="1">
      <c r="A38" s="12" t="s">
        <v>18</v>
      </c>
      <c r="B38" s="204" t="s">
        <v>41</v>
      </c>
      <c r="C38" s="205"/>
      <c r="D38" s="205"/>
      <c r="E38" s="205"/>
      <c r="F38" s="205"/>
      <c r="G38" s="205"/>
      <c r="H38" s="205"/>
      <c r="I38" s="206"/>
      <c r="J38" s="156" t="s">
        <v>26</v>
      </c>
      <c r="K38" s="157"/>
      <c r="L38" s="158"/>
      <c r="M38" s="207" t="s">
        <v>166</v>
      </c>
      <c r="N38" s="208"/>
      <c r="O38" s="208"/>
      <c r="P38" s="208"/>
      <c r="Q38" s="208"/>
      <c r="R38" s="208"/>
      <c r="S38" s="208"/>
      <c r="T38" s="208"/>
      <c r="U38" s="208"/>
      <c r="V38" s="208"/>
      <c r="W38" s="209"/>
    </row>
    <row r="39" spans="1:24" ht="7.95" customHeight="1">
      <c r="B39" s="9"/>
      <c r="C39" s="9"/>
      <c r="D39" s="9"/>
      <c r="E39" s="9"/>
      <c r="F39" s="9"/>
      <c r="G39" s="9"/>
      <c r="H39" s="9"/>
      <c r="I39" s="9"/>
      <c r="J39" s="9"/>
      <c r="K39" s="9"/>
      <c r="L39" s="9"/>
      <c r="M39" s="9"/>
      <c r="N39" s="9"/>
      <c r="O39" s="9"/>
      <c r="P39" s="9"/>
      <c r="Q39" s="9"/>
      <c r="R39" s="9"/>
      <c r="S39" s="9"/>
      <c r="T39" s="9"/>
      <c r="U39" s="9"/>
      <c r="V39" s="9"/>
      <c r="W39" s="9"/>
    </row>
    <row r="40" spans="1:24" ht="15.6" customHeight="1">
      <c r="A40" s="3" t="s">
        <v>28</v>
      </c>
      <c r="B40" s="137" t="s">
        <v>120</v>
      </c>
      <c r="C40" s="137"/>
      <c r="D40" s="137"/>
      <c r="E40" s="137"/>
      <c r="F40" s="137"/>
      <c r="G40" s="137"/>
      <c r="H40" s="137"/>
      <c r="I40" s="137"/>
      <c r="J40" s="137"/>
      <c r="K40" s="137"/>
      <c r="L40" s="137"/>
      <c r="M40" s="137"/>
      <c r="N40" s="137"/>
      <c r="O40" s="137"/>
      <c r="P40" s="137"/>
      <c r="Q40" s="137"/>
      <c r="R40" s="137"/>
      <c r="S40" s="137"/>
      <c r="T40" s="137"/>
      <c r="U40" s="137"/>
      <c r="V40" s="137"/>
      <c r="W40" s="137"/>
    </row>
    <row r="41" spans="1:24" ht="16.95" customHeight="1">
      <c r="A41" s="3"/>
      <c r="B41" s="137" t="s">
        <v>10</v>
      </c>
      <c r="C41" s="137"/>
      <c r="D41" s="7" t="s">
        <v>23</v>
      </c>
      <c r="E41" s="30" t="b">
        <v>1</v>
      </c>
      <c r="F41" s="2" t="s">
        <v>97</v>
      </c>
      <c r="I41" s="16" t="b">
        <v>0</v>
      </c>
      <c r="J41" s="11" t="s">
        <v>102</v>
      </c>
      <c r="K41" s="11"/>
      <c r="L41" s="199"/>
      <c r="M41" s="199"/>
      <c r="N41" s="199"/>
      <c r="O41" s="199"/>
      <c r="P41" s="199"/>
      <c r="Q41" s="199"/>
      <c r="R41" s="199"/>
      <c r="S41" s="199"/>
      <c r="T41" s="199"/>
      <c r="U41" s="199"/>
      <c r="V41" s="199"/>
      <c r="W41" s="2" t="s">
        <v>22</v>
      </c>
    </row>
    <row r="42" spans="1:24" ht="16.95" customHeight="1">
      <c r="B42" s="137" t="s">
        <v>11</v>
      </c>
      <c r="C42" s="137"/>
      <c r="D42" s="7" t="s">
        <v>23</v>
      </c>
      <c r="E42" s="30" t="b">
        <v>1</v>
      </c>
      <c r="F42" s="2" t="s">
        <v>97</v>
      </c>
      <c r="I42" s="30" t="b">
        <v>1</v>
      </c>
      <c r="J42" s="11" t="s">
        <v>102</v>
      </c>
      <c r="K42" s="11"/>
      <c r="L42" s="199" t="s">
        <v>168</v>
      </c>
      <c r="M42" s="199"/>
      <c r="N42" s="199"/>
      <c r="O42" s="199"/>
      <c r="P42" s="199"/>
      <c r="Q42" s="199"/>
      <c r="R42" s="199"/>
      <c r="S42" s="199"/>
      <c r="T42" s="199"/>
      <c r="U42" s="199"/>
      <c r="V42" s="199"/>
      <c r="W42" s="2" t="s">
        <v>22</v>
      </c>
    </row>
    <row r="43" spans="1:24" ht="16.95" customHeight="1">
      <c r="B43" s="137" t="s">
        <v>12</v>
      </c>
      <c r="C43" s="137"/>
      <c r="D43" s="7" t="s">
        <v>23</v>
      </c>
      <c r="E43" s="30" t="b">
        <v>1</v>
      </c>
      <c r="F43" s="2" t="s">
        <v>97</v>
      </c>
      <c r="I43" s="30" t="b">
        <v>1</v>
      </c>
      <c r="J43" s="11" t="s">
        <v>102</v>
      </c>
      <c r="K43" s="11"/>
      <c r="L43" s="199" t="s">
        <v>169</v>
      </c>
      <c r="M43" s="199"/>
      <c r="N43" s="199"/>
      <c r="O43" s="199"/>
      <c r="P43" s="199"/>
      <c r="Q43" s="199"/>
      <c r="R43" s="199"/>
      <c r="S43" s="199"/>
      <c r="T43" s="199"/>
      <c r="U43" s="199"/>
      <c r="V43" s="199"/>
      <c r="W43" s="2" t="s">
        <v>22</v>
      </c>
    </row>
    <row r="44" spans="1:24" ht="16.05" customHeight="1">
      <c r="B44" s="137" t="s">
        <v>30</v>
      </c>
      <c r="C44" s="137"/>
      <c r="D44" s="7" t="s">
        <v>23</v>
      </c>
      <c r="E44" s="30" t="b">
        <v>1</v>
      </c>
      <c r="F44" s="2" t="s">
        <v>97</v>
      </c>
      <c r="I44" s="30" t="b">
        <v>1</v>
      </c>
      <c r="J44" s="11" t="s">
        <v>102</v>
      </c>
      <c r="K44" s="11"/>
      <c r="L44" s="199" t="s">
        <v>170</v>
      </c>
      <c r="M44" s="199"/>
      <c r="N44" s="199"/>
      <c r="O44" s="199"/>
      <c r="P44" s="199"/>
      <c r="Q44" s="199"/>
      <c r="R44" s="199"/>
      <c r="S44" s="199"/>
      <c r="T44" s="199"/>
      <c r="U44" s="199"/>
      <c r="V44" s="199"/>
      <c r="W44" s="2" t="s">
        <v>22</v>
      </c>
    </row>
    <row r="45" spans="1:24" ht="7.95" customHeight="1">
      <c r="B45" s="9"/>
      <c r="C45" s="9"/>
      <c r="D45" s="9"/>
      <c r="E45" s="9"/>
      <c r="F45" s="9"/>
      <c r="G45" s="9"/>
      <c r="H45" s="9"/>
      <c r="I45" s="9"/>
      <c r="J45" s="9"/>
      <c r="K45" s="9"/>
      <c r="L45" s="9"/>
      <c r="M45" s="9"/>
      <c r="N45" s="9"/>
      <c r="O45" s="9"/>
      <c r="P45" s="9"/>
      <c r="Q45" s="9"/>
      <c r="R45" s="9"/>
      <c r="S45" s="9"/>
      <c r="T45" s="9"/>
      <c r="U45" s="9"/>
      <c r="V45" s="9"/>
      <c r="W45" s="9"/>
    </row>
    <row r="46" spans="1:24" s="11" customFormat="1" ht="16.05" customHeight="1">
      <c r="A46" s="3" t="s">
        <v>130</v>
      </c>
      <c r="B46" s="8"/>
      <c r="C46" s="2"/>
      <c r="D46" s="2"/>
      <c r="E46" s="2"/>
      <c r="F46" s="2"/>
      <c r="G46" s="2"/>
      <c r="H46" s="2"/>
      <c r="I46" s="2"/>
      <c r="J46" s="2"/>
      <c r="K46" s="2"/>
      <c r="L46" s="2"/>
      <c r="M46" s="2"/>
      <c r="N46" s="2"/>
      <c r="O46" s="2"/>
      <c r="P46" s="2"/>
      <c r="Q46" s="2"/>
      <c r="R46" s="2"/>
      <c r="S46" s="2"/>
      <c r="T46" s="2"/>
      <c r="U46" s="2"/>
      <c r="V46" s="2"/>
      <c r="W46" s="2"/>
      <c r="X46" s="2"/>
    </row>
    <row r="47" spans="1:24" s="11" customFormat="1" ht="16.05" customHeight="1">
      <c r="A47" s="2"/>
      <c r="B47" s="16" t="b">
        <v>0</v>
      </c>
      <c r="C47" s="2" t="s">
        <v>129</v>
      </c>
      <c r="D47" s="2"/>
      <c r="E47" s="2"/>
      <c r="F47" s="2"/>
      <c r="G47" s="2"/>
      <c r="H47" s="2"/>
      <c r="I47" s="2"/>
      <c r="J47" s="2"/>
      <c r="K47" s="2"/>
      <c r="L47" s="2"/>
      <c r="M47" s="2"/>
      <c r="N47" s="2"/>
      <c r="O47" s="2"/>
      <c r="P47" s="2"/>
      <c r="Q47" s="2"/>
      <c r="R47" s="2"/>
      <c r="S47" s="2"/>
      <c r="T47" s="2"/>
      <c r="U47" s="2"/>
      <c r="V47" s="2"/>
      <c r="W47" s="2"/>
      <c r="X47" s="2"/>
    </row>
    <row r="48" spans="1:24" ht="16.05" customHeight="1">
      <c r="B48" s="30" t="b">
        <v>1</v>
      </c>
      <c r="C48" s="2" t="s">
        <v>123</v>
      </c>
      <c r="X48" s="2"/>
    </row>
    <row r="49" spans="1:24" ht="7.95" customHeight="1"/>
    <row r="50" spans="1:24" ht="16.05" customHeight="1">
      <c r="A50" s="13" t="s">
        <v>132</v>
      </c>
      <c r="B50" s="149" t="s">
        <v>122</v>
      </c>
      <c r="C50" s="149"/>
      <c r="D50" s="149"/>
      <c r="E50" s="149"/>
      <c r="F50" s="149"/>
      <c r="G50" s="149"/>
      <c r="H50" s="149"/>
      <c r="I50" s="149"/>
      <c r="J50" s="149"/>
      <c r="K50" s="149"/>
      <c r="L50" s="149"/>
      <c r="M50" s="149"/>
      <c r="N50" s="149"/>
      <c r="O50" s="149"/>
      <c r="P50" s="149"/>
      <c r="Q50" s="149"/>
      <c r="R50" s="149"/>
      <c r="S50" s="149"/>
      <c r="T50" s="149"/>
      <c r="U50" s="149"/>
      <c r="V50" s="149"/>
      <c r="W50" s="149"/>
      <c r="X50" s="22" t="s">
        <v>126</v>
      </c>
    </row>
    <row r="51" spans="1:24" ht="16.05" customHeight="1">
      <c r="A51" s="3"/>
      <c r="B51" s="10" t="s">
        <v>89</v>
      </c>
      <c r="D51" s="16" t="b">
        <v>0</v>
      </c>
      <c r="E51" s="146" t="s">
        <v>124</v>
      </c>
      <c r="F51" s="138"/>
      <c r="G51" s="138"/>
      <c r="H51" s="138"/>
      <c r="I51" s="138"/>
      <c r="J51" s="30" t="b">
        <v>1</v>
      </c>
      <c r="K51" s="137" t="s">
        <v>34</v>
      </c>
      <c r="L51" s="137"/>
      <c r="M51" s="137"/>
      <c r="N51" s="150" t="s">
        <v>103</v>
      </c>
      <c r="O51" s="150"/>
      <c r="P51" s="151"/>
      <c r="Q51" s="200">
        <v>46660</v>
      </c>
      <c r="R51" s="201"/>
      <c r="S51" s="201"/>
      <c r="T51" s="201"/>
      <c r="U51" s="202"/>
      <c r="V51" s="17" t="s">
        <v>125</v>
      </c>
      <c r="W51" s="11"/>
      <c r="X51" s="27" t="s">
        <v>127</v>
      </c>
    </row>
    <row r="52" spans="1:24" ht="16.05" customHeight="1">
      <c r="A52" s="3"/>
      <c r="B52" s="144" t="s">
        <v>108</v>
      </c>
      <c r="C52" s="145"/>
      <c r="D52" s="16" t="b">
        <v>0</v>
      </c>
      <c r="E52" s="146" t="s">
        <v>124</v>
      </c>
      <c r="F52" s="138"/>
      <c r="G52" s="138"/>
      <c r="H52" s="138"/>
      <c r="I52" s="138"/>
      <c r="J52" s="16" t="b">
        <v>0</v>
      </c>
      <c r="K52" s="137" t="s">
        <v>34</v>
      </c>
      <c r="L52" s="137"/>
      <c r="M52" s="137"/>
      <c r="X52" s="28" t="s">
        <v>131</v>
      </c>
    </row>
    <row r="53" spans="1:24" ht="16.05" customHeight="1">
      <c r="B53" s="10"/>
      <c r="C53" s="9"/>
      <c r="D53" s="7"/>
      <c r="E53" s="6"/>
      <c r="K53" s="6"/>
      <c r="X53" s="28" t="s">
        <v>128</v>
      </c>
    </row>
    <row r="54" spans="1:24" ht="16.05" customHeight="1">
      <c r="A54" s="3" t="s">
        <v>133</v>
      </c>
      <c r="B54" s="30" t="b">
        <v>1</v>
      </c>
      <c r="C54" s="143" t="s">
        <v>106</v>
      </c>
      <c r="D54" s="143"/>
      <c r="E54" s="143"/>
      <c r="F54" s="145"/>
      <c r="G54" s="147"/>
      <c r="H54" s="196">
        <v>46027</v>
      </c>
      <c r="I54" s="197"/>
      <c r="J54" s="197"/>
      <c r="K54" s="198"/>
      <c r="L54" s="6" t="s">
        <v>27</v>
      </c>
      <c r="M54" s="196">
        <v>46034</v>
      </c>
      <c r="N54" s="197"/>
      <c r="O54" s="197"/>
      <c r="P54" s="198"/>
      <c r="Q54" s="10"/>
      <c r="R54" s="16" t="b">
        <v>0</v>
      </c>
      <c r="S54" s="2" t="s">
        <v>32</v>
      </c>
      <c r="X54" s="22" t="s">
        <v>138</v>
      </c>
    </row>
    <row r="55" spans="1:24" ht="16.05" customHeight="1">
      <c r="A55" s="3"/>
      <c r="B55" s="10" t="s">
        <v>167</v>
      </c>
      <c r="C55" s="9"/>
      <c r="D55" s="7"/>
      <c r="E55" s="193" t="s">
        <v>171</v>
      </c>
      <c r="F55" s="194"/>
      <c r="G55" s="194"/>
      <c r="H55" s="194"/>
      <c r="I55" s="194"/>
      <c r="J55" s="194"/>
      <c r="K55" s="194"/>
      <c r="L55" s="194"/>
      <c r="M55" s="194"/>
      <c r="N55" s="194"/>
      <c r="O55" s="194"/>
      <c r="P55" s="194"/>
      <c r="Q55" s="194"/>
      <c r="R55" s="194"/>
      <c r="S55" s="194"/>
      <c r="T55" s="194"/>
      <c r="U55" s="194"/>
      <c r="V55" s="195"/>
      <c r="W55" s="2" t="s">
        <v>111</v>
      </c>
      <c r="X55" s="22" t="s">
        <v>139</v>
      </c>
    </row>
    <row r="56" spans="1:24" ht="16.05" customHeight="1">
      <c r="A56" s="3"/>
      <c r="B56" s="10"/>
      <c r="C56" s="9"/>
      <c r="D56" s="7"/>
      <c r="E56" s="6"/>
      <c r="K56" s="6"/>
    </row>
    <row r="57" spans="1:24" ht="16.05" customHeight="1">
      <c r="A57" s="3" t="s">
        <v>134</v>
      </c>
      <c r="C57" s="10"/>
      <c r="D57" s="9"/>
      <c r="E57" s="9"/>
      <c r="F57" s="9"/>
      <c r="G57" s="9"/>
      <c r="H57" s="9"/>
      <c r="I57" s="9"/>
      <c r="J57" s="9"/>
      <c r="K57" s="9"/>
      <c r="L57" s="9"/>
      <c r="M57" s="9"/>
      <c r="N57" s="9"/>
      <c r="O57" s="9"/>
      <c r="P57" s="9"/>
      <c r="Q57" s="9"/>
      <c r="R57" s="9"/>
      <c r="S57" s="9"/>
      <c r="T57" s="9"/>
      <c r="U57" s="9"/>
      <c r="V57" s="9"/>
      <c r="W57" s="9"/>
      <c r="X57" s="22" t="s">
        <v>140</v>
      </c>
    </row>
    <row r="58" spans="1:24" ht="16.05" customHeight="1">
      <c r="A58" s="3"/>
      <c r="B58" s="30" t="b">
        <v>1</v>
      </c>
      <c r="C58" s="137" t="s">
        <v>135</v>
      </c>
      <c r="D58" s="137"/>
      <c r="E58" s="137"/>
      <c r="F58" s="138"/>
      <c r="G58" s="139"/>
      <c r="H58" s="190">
        <v>46034</v>
      </c>
      <c r="I58" s="191"/>
      <c r="J58" s="191"/>
      <c r="K58" s="192"/>
      <c r="L58" s="6" t="s">
        <v>27</v>
      </c>
      <c r="M58" s="190">
        <v>46037</v>
      </c>
      <c r="N58" s="191"/>
      <c r="O58" s="191"/>
      <c r="P58" s="192"/>
      <c r="Q58" s="10"/>
      <c r="R58" s="16" t="b">
        <v>0</v>
      </c>
      <c r="S58" s="2" t="s">
        <v>136</v>
      </c>
      <c r="X58" s="22" t="s">
        <v>139</v>
      </c>
    </row>
    <row r="59" spans="1:24" ht="16.05" customHeight="1">
      <c r="B59" s="26"/>
      <c r="C59" s="20"/>
      <c r="D59" s="20"/>
      <c r="E59" s="20"/>
      <c r="F59" s="20"/>
      <c r="G59" s="20"/>
      <c r="H59" s="20"/>
      <c r="I59" s="20"/>
      <c r="J59" s="26"/>
      <c r="K59" s="20"/>
      <c r="L59" s="20"/>
      <c r="M59" s="26"/>
      <c r="N59" s="20"/>
      <c r="O59" s="20"/>
      <c r="P59" s="20"/>
      <c r="Q59" s="20"/>
      <c r="R59" s="20"/>
      <c r="S59" s="20"/>
      <c r="T59" s="20"/>
      <c r="U59" s="20"/>
      <c r="V59" s="20"/>
      <c r="W59" s="20"/>
      <c r="X59" s="22" t="s">
        <v>137</v>
      </c>
    </row>
    <row r="60" spans="1:24">
      <c r="A60" s="3" t="s">
        <v>141</v>
      </c>
      <c r="B60" s="30" t="b">
        <v>1</v>
      </c>
      <c r="C60" s="2" t="s">
        <v>33</v>
      </c>
      <c r="G60" s="16" t="b">
        <v>0</v>
      </c>
      <c r="H60" s="2" t="s">
        <v>34</v>
      </c>
      <c r="J60" s="7"/>
      <c r="K60" s="7"/>
      <c r="W60" s="22"/>
    </row>
    <row r="61" spans="1:24" ht="18">
      <c r="B61" s="2" t="s">
        <v>142</v>
      </c>
      <c r="E61" s="7"/>
      <c r="F61" s="6"/>
      <c r="G61" s="30" t="b">
        <v>1</v>
      </c>
      <c r="H61" s="2" t="s">
        <v>143</v>
      </c>
      <c r="J61" s="20"/>
      <c r="M61" s="30" t="b">
        <v>1</v>
      </c>
      <c r="N61" s="2" t="s">
        <v>144</v>
      </c>
      <c r="R61" s="32" t="b">
        <v>0</v>
      </c>
      <c r="S61" s="143" t="s">
        <v>145</v>
      </c>
      <c r="T61" s="143"/>
      <c r="U61" s="143"/>
      <c r="V61" s="143"/>
      <c r="W61" s="3" t="s">
        <v>111</v>
      </c>
      <c r="X61" s="22" t="s">
        <v>291</v>
      </c>
    </row>
    <row r="62" spans="1:24">
      <c r="X62" s="22" t="s">
        <v>139</v>
      </c>
    </row>
    <row r="63" spans="1:24">
      <c r="X63" s="22" t="s">
        <v>146</v>
      </c>
    </row>
    <row r="64" spans="1:24">
      <c r="X64" s="22" t="s">
        <v>147</v>
      </c>
    </row>
    <row r="65" spans="24:24">
      <c r="X65" s="22" t="s">
        <v>148</v>
      </c>
    </row>
  </sheetData>
  <dataConsolidate/>
  <mergeCells count="97">
    <mergeCell ref="O5:V5"/>
    <mergeCell ref="L6:N6"/>
    <mergeCell ref="O6:V6"/>
    <mergeCell ref="B10:V10"/>
    <mergeCell ref="B11:V11"/>
    <mergeCell ref="N14:V14"/>
    <mergeCell ref="B15:J15"/>
    <mergeCell ref="K15:M15"/>
    <mergeCell ref="N15:V15"/>
    <mergeCell ref="B13:G13"/>
    <mergeCell ref="A25:W25"/>
    <mergeCell ref="A26:F26"/>
    <mergeCell ref="G26:V26"/>
    <mergeCell ref="X25:X32"/>
    <mergeCell ref="B27:E27"/>
    <mergeCell ref="F27:I27"/>
    <mergeCell ref="J27:N27"/>
    <mergeCell ref="O27:Q27"/>
    <mergeCell ref="R27:W27"/>
    <mergeCell ref="B28:E28"/>
    <mergeCell ref="F28:I28"/>
    <mergeCell ref="J28:N28"/>
    <mergeCell ref="O28:Q28"/>
    <mergeCell ref="R28:W28"/>
    <mergeCell ref="B29:E29"/>
    <mergeCell ref="F29:I29"/>
    <mergeCell ref="J29:N29"/>
    <mergeCell ref="O29:Q29"/>
    <mergeCell ref="R29:W29"/>
    <mergeCell ref="B31:E31"/>
    <mergeCell ref="F31:I31"/>
    <mergeCell ref="J31:N31"/>
    <mergeCell ref="O31:Q31"/>
    <mergeCell ref="R31:W31"/>
    <mergeCell ref="B30:E30"/>
    <mergeCell ref="F30:I30"/>
    <mergeCell ref="J30:N30"/>
    <mergeCell ref="O30:Q30"/>
    <mergeCell ref="R30:W30"/>
    <mergeCell ref="B33:E33"/>
    <mergeCell ref="F33:I33"/>
    <mergeCell ref="J33:N33"/>
    <mergeCell ref="O33:Q33"/>
    <mergeCell ref="R33:W33"/>
    <mergeCell ref="B32:E32"/>
    <mergeCell ref="F32:I32"/>
    <mergeCell ref="J32:N32"/>
    <mergeCell ref="O32:Q32"/>
    <mergeCell ref="R32:W32"/>
    <mergeCell ref="B43:C43"/>
    <mergeCell ref="L43:V43"/>
    <mergeCell ref="A34:W34"/>
    <mergeCell ref="B37:I37"/>
    <mergeCell ref="J37:L37"/>
    <mergeCell ref="M37:W37"/>
    <mergeCell ref="B38:I38"/>
    <mergeCell ref="J38:L38"/>
    <mergeCell ref="M38:W38"/>
    <mergeCell ref="B40:W40"/>
    <mergeCell ref="B41:C41"/>
    <mergeCell ref="L41:V41"/>
    <mergeCell ref="B42:C42"/>
    <mergeCell ref="L42:V42"/>
    <mergeCell ref="B44:C44"/>
    <mergeCell ref="L44:V44"/>
    <mergeCell ref="B50:W50"/>
    <mergeCell ref="E51:I51"/>
    <mergeCell ref="K51:M51"/>
    <mergeCell ref="N51:P51"/>
    <mergeCell ref="Q51:U51"/>
    <mergeCell ref="B52:C52"/>
    <mergeCell ref="E52:I52"/>
    <mergeCell ref="K52:M52"/>
    <mergeCell ref="C54:G54"/>
    <mergeCell ref="H54:K54"/>
    <mergeCell ref="M54:P54"/>
    <mergeCell ref="C58:G58"/>
    <mergeCell ref="H58:K58"/>
    <mergeCell ref="M58:P58"/>
    <mergeCell ref="S61:V61"/>
    <mergeCell ref="E55:V55"/>
    <mergeCell ref="R19:S19"/>
    <mergeCell ref="R20:S20"/>
    <mergeCell ref="Q2:S2"/>
    <mergeCell ref="D22:V22"/>
    <mergeCell ref="D19:G19"/>
    <mergeCell ref="I19:L19"/>
    <mergeCell ref="D20:G20"/>
    <mergeCell ref="I20:L20"/>
    <mergeCell ref="O19:P19"/>
    <mergeCell ref="O20:P20"/>
    <mergeCell ref="B16:J16"/>
    <mergeCell ref="K16:M16"/>
    <mergeCell ref="N16:V16"/>
    <mergeCell ref="B17:V17"/>
    <mergeCell ref="B14:J14"/>
    <mergeCell ref="K14:M14"/>
  </mergeCells>
  <phoneticPr fontId="2"/>
  <conditionalFormatting sqref="B20 N20:V20 B22">
    <cfRule type="expression" dxfId="7" priority="1">
      <formula>$Q$2="（新規）"</formula>
    </cfRule>
  </conditionalFormatting>
  <conditionalFormatting sqref="D20:G20 I20:L20 D22:V22">
    <cfRule type="expression" dxfId="6" priority="2">
      <formula>$Q$2="（変更）"</formula>
    </cfRule>
  </conditionalFormatting>
  <dataValidations count="4">
    <dataValidation type="list" allowBlank="1" showInputMessage="1" showErrorMessage="1" sqref="O6:V6" xr:uid="{50EF89E2-2D76-4224-A5B0-7CFB9DE2112B}">
      <formula1>#REF!</formula1>
    </dataValidation>
    <dataValidation type="list" allowBlank="1" showInputMessage="1" showErrorMessage="1" sqref="N54 I54 N58 I58" xr:uid="{F824D690-635F-4ED4-8968-B42D0D71DE8F}">
      <formula1>$X$9:$X$28</formula1>
    </dataValidation>
    <dataValidation type="list" allowBlank="1" showInputMessage="1" showErrorMessage="1" sqref="P54 K58 P58 K54" xr:uid="{2EBD581F-1FB8-41BE-B956-A1CEEE423BD7}">
      <formula1>$X$2:$X$14</formula1>
    </dataValidation>
    <dataValidation type="list" allowBlank="1" showInputMessage="1" showErrorMessage="1" sqref="Q2:S2" xr:uid="{58F233D5-6964-4066-B78E-FEC146C3D541}">
      <formula1>"（選択してください）,（新規）,（変更）"</formula1>
    </dataValidation>
  </dataValidations>
  <hyperlinks>
    <hyperlink ref="X51" r:id="rId1" xr:uid="{AA913B5A-3D4E-420C-8BFA-B70A2F56B287}"/>
  </hyperlinks>
  <pageMargins left="0.59055118110236227" right="0.19685039370078741" top="0.59055118110236227" bottom="0.39370078740157483" header="0" footer="0"/>
  <pageSetup paperSize="9" scale="92" orientation="portrait" horizontalDpi="300" verticalDpi="300" r:id="rId2"/>
  <headerFooter alignWithMargins="0"/>
  <colBreaks count="1" manualBreakCount="1">
    <brk id="23" min="1" max="6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5DF5E-38B3-4256-B9D5-777C32661FD6}">
  <dimension ref="B1:Q36"/>
  <sheetViews>
    <sheetView workbookViewId="0">
      <selection activeCell="V14" sqref="V14"/>
    </sheetView>
  </sheetViews>
  <sheetFormatPr defaultColWidth="36.44140625" defaultRowHeight="18"/>
  <cols>
    <col min="1" max="1" width="10.5546875" style="104" customWidth="1"/>
    <col min="2" max="2" width="9.5546875" style="104" hidden="1" customWidth="1"/>
    <col min="3" max="3" width="2.44140625" style="104" hidden="1" customWidth="1"/>
    <col min="4" max="4" width="3.77734375" style="104" hidden="1" customWidth="1"/>
    <col min="5" max="5" width="2.44140625" style="104" hidden="1" customWidth="1"/>
    <col min="6" max="6" width="2.6640625" style="104" hidden="1" customWidth="1"/>
    <col min="7" max="7" width="24.33203125" style="110" hidden="1" customWidth="1"/>
    <col min="8" max="8" width="34.33203125" style="110" hidden="1" customWidth="1"/>
    <col min="9" max="9" width="24.33203125" style="110" hidden="1" customWidth="1"/>
    <col min="10" max="10" width="12.33203125" style="110" hidden="1" customWidth="1"/>
    <col min="11" max="11" width="36.44140625" style="110" hidden="1" customWidth="1"/>
    <col min="12" max="12" width="36.44140625" style="104" hidden="1" customWidth="1"/>
    <col min="13" max="15" width="25.88671875" style="104" hidden="1" customWidth="1"/>
    <col min="16" max="17" width="17.77734375" style="104" hidden="1" customWidth="1"/>
    <col min="18" max="21" width="17.77734375" style="104" customWidth="1"/>
    <col min="22" max="16384" width="36.44140625" style="104"/>
  </cols>
  <sheetData>
    <row r="1" spans="2:17">
      <c r="G1" s="111" t="s">
        <v>625</v>
      </c>
      <c r="H1" s="111"/>
      <c r="I1" s="111"/>
      <c r="J1" s="111"/>
      <c r="K1" s="111"/>
    </row>
    <row r="2" spans="2:17" s="105" customFormat="1">
      <c r="B2" s="105" t="s">
        <v>609</v>
      </c>
      <c r="G2" s="108" t="s">
        <v>620</v>
      </c>
      <c r="H2" s="108" t="s">
        <v>621</v>
      </c>
      <c r="I2" s="108" t="s">
        <v>620</v>
      </c>
      <c r="J2" s="108" t="s">
        <v>610</v>
      </c>
      <c r="K2" s="108" t="s">
        <v>611</v>
      </c>
      <c r="L2" s="105" t="s">
        <v>612</v>
      </c>
      <c r="M2" s="105" t="s">
        <v>613</v>
      </c>
      <c r="N2" s="105" t="s">
        <v>614</v>
      </c>
      <c r="O2" s="105" t="s">
        <v>615</v>
      </c>
      <c r="P2" s="105" t="s">
        <v>616</v>
      </c>
      <c r="Q2" s="105" t="s">
        <v>617</v>
      </c>
    </row>
    <row r="3" spans="2:17">
      <c r="G3" s="109" t="s">
        <v>31</v>
      </c>
      <c r="H3" s="109" t="s">
        <v>187</v>
      </c>
      <c r="I3" s="109" t="s">
        <v>188</v>
      </c>
      <c r="J3" s="109" t="s">
        <v>188</v>
      </c>
      <c r="K3" s="109" t="s">
        <v>188</v>
      </c>
      <c r="L3" s="2" t="s">
        <v>188</v>
      </c>
      <c r="M3" s="2"/>
      <c r="P3" s="104" t="s">
        <v>618</v>
      </c>
      <c r="Q3" s="104" t="s">
        <v>618</v>
      </c>
    </row>
    <row r="4" spans="2:17">
      <c r="B4" s="104" t="s">
        <v>402</v>
      </c>
      <c r="C4" s="104" t="s">
        <v>403</v>
      </c>
      <c r="D4" s="104" t="s">
        <v>404</v>
      </c>
      <c r="E4" s="104" t="s">
        <v>608</v>
      </c>
      <c r="F4" s="104" t="s">
        <v>405</v>
      </c>
      <c r="G4" s="110" t="s">
        <v>44</v>
      </c>
      <c r="H4" s="110" t="s">
        <v>194</v>
      </c>
      <c r="I4" s="110" t="s">
        <v>44</v>
      </c>
      <c r="J4" s="110" t="s">
        <v>406</v>
      </c>
      <c r="K4" s="110" t="s">
        <v>59</v>
      </c>
      <c r="L4" s="104" t="s">
        <v>407</v>
      </c>
      <c r="M4" s="104" t="s">
        <v>408</v>
      </c>
      <c r="N4" s="104" t="s">
        <v>409</v>
      </c>
      <c r="O4" s="104" t="s">
        <v>410</v>
      </c>
      <c r="P4" s="104" t="s">
        <v>411</v>
      </c>
      <c r="Q4" s="104" t="s">
        <v>412</v>
      </c>
    </row>
    <row r="5" spans="2:17">
      <c r="B5" s="104" t="s">
        <v>402</v>
      </c>
      <c r="C5" s="104" t="s">
        <v>403</v>
      </c>
      <c r="D5" s="104" t="s">
        <v>413</v>
      </c>
      <c r="E5" s="104" t="s">
        <v>403</v>
      </c>
      <c r="F5" s="104" t="s">
        <v>405</v>
      </c>
      <c r="G5" s="110" t="s">
        <v>51</v>
      </c>
      <c r="H5" s="110" t="s">
        <v>195</v>
      </c>
      <c r="I5" s="110" t="s">
        <v>51</v>
      </c>
      <c r="J5" s="110" t="s">
        <v>414</v>
      </c>
      <c r="K5" s="110" t="s">
        <v>60</v>
      </c>
      <c r="L5" s="104" t="s">
        <v>415</v>
      </c>
      <c r="M5" s="104" t="s">
        <v>408</v>
      </c>
      <c r="N5" s="104" t="s">
        <v>409</v>
      </c>
      <c r="O5" s="104" t="s">
        <v>416</v>
      </c>
      <c r="P5" s="104" t="s">
        <v>160</v>
      </c>
      <c r="Q5" s="104" t="s">
        <v>417</v>
      </c>
    </row>
    <row r="6" spans="2:17">
      <c r="B6" s="104" t="s">
        <v>402</v>
      </c>
      <c r="C6" s="104" t="s">
        <v>403</v>
      </c>
      <c r="D6" s="104" t="s">
        <v>418</v>
      </c>
      <c r="E6" s="104" t="s">
        <v>403</v>
      </c>
      <c r="F6" s="104" t="s">
        <v>405</v>
      </c>
      <c r="G6" s="110" t="s">
        <v>421</v>
      </c>
      <c r="H6" s="110" t="s">
        <v>422</v>
      </c>
      <c r="I6" s="110" t="s">
        <v>421</v>
      </c>
      <c r="J6" s="110" t="s">
        <v>419</v>
      </c>
      <c r="K6" s="110" t="s">
        <v>62</v>
      </c>
      <c r="L6" s="104" t="s">
        <v>420</v>
      </c>
      <c r="M6" s="104" t="s">
        <v>408</v>
      </c>
      <c r="N6" s="104" t="s">
        <v>409</v>
      </c>
      <c r="O6" s="104" t="s">
        <v>410</v>
      </c>
      <c r="P6" s="104" t="s">
        <v>411</v>
      </c>
      <c r="Q6" s="104" t="s">
        <v>423</v>
      </c>
    </row>
    <row r="7" spans="2:17">
      <c r="B7" s="104" t="s">
        <v>402</v>
      </c>
      <c r="C7" s="104" t="s">
        <v>403</v>
      </c>
      <c r="D7" s="104" t="s">
        <v>424</v>
      </c>
      <c r="E7" s="104" t="s">
        <v>403</v>
      </c>
      <c r="F7" s="104" t="s">
        <v>425</v>
      </c>
      <c r="G7" s="110" t="s">
        <v>49</v>
      </c>
      <c r="H7" s="110" t="s">
        <v>197</v>
      </c>
      <c r="I7" s="110" t="s">
        <v>49</v>
      </c>
      <c r="J7" s="110" t="s">
        <v>426</v>
      </c>
      <c r="K7" s="110" t="s">
        <v>46</v>
      </c>
      <c r="L7" s="104" t="s">
        <v>427</v>
      </c>
      <c r="M7" s="104" t="s">
        <v>408</v>
      </c>
      <c r="N7" s="104" t="s">
        <v>428</v>
      </c>
      <c r="O7" s="104" t="s">
        <v>429</v>
      </c>
      <c r="P7" s="104" t="s">
        <v>160</v>
      </c>
      <c r="Q7" s="104" t="s">
        <v>430</v>
      </c>
    </row>
    <row r="8" spans="2:17">
      <c r="B8" s="104" t="s">
        <v>402</v>
      </c>
      <c r="C8" s="104" t="s">
        <v>403</v>
      </c>
      <c r="D8" s="104" t="s">
        <v>431</v>
      </c>
      <c r="E8" s="104" t="s">
        <v>403</v>
      </c>
      <c r="F8" s="104" t="s">
        <v>425</v>
      </c>
      <c r="G8" s="110" t="s">
        <v>54</v>
      </c>
      <c r="H8" s="110" t="s">
        <v>199</v>
      </c>
      <c r="I8" s="110" t="s">
        <v>54</v>
      </c>
      <c r="J8" s="110" t="s">
        <v>432</v>
      </c>
      <c r="K8" s="110" t="s">
        <v>63</v>
      </c>
      <c r="L8" s="104" t="s">
        <v>433</v>
      </c>
      <c r="M8" s="104" t="s">
        <v>408</v>
      </c>
      <c r="N8" s="104" t="s">
        <v>409</v>
      </c>
      <c r="O8" s="104" t="s">
        <v>416</v>
      </c>
      <c r="P8" s="104" t="s">
        <v>160</v>
      </c>
      <c r="Q8" s="104" t="s">
        <v>434</v>
      </c>
    </row>
    <row r="9" spans="2:17">
      <c r="B9" s="104" t="s">
        <v>402</v>
      </c>
      <c r="C9" s="104" t="s">
        <v>403</v>
      </c>
      <c r="D9" s="104" t="s">
        <v>435</v>
      </c>
      <c r="E9" s="104" t="s">
        <v>403</v>
      </c>
      <c r="F9" s="104" t="s">
        <v>425</v>
      </c>
      <c r="G9" s="110" t="s">
        <v>53</v>
      </c>
      <c r="H9" s="110" t="s">
        <v>201</v>
      </c>
      <c r="I9" s="110" t="s">
        <v>53</v>
      </c>
      <c r="J9" s="110" t="s">
        <v>436</v>
      </c>
      <c r="K9" s="110" t="s">
        <v>65</v>
      </c>
      <c r="L9" s="104" t="s">
        <v>437</v>
      </c>
      <c r="M9" s="104" t="s">
        <v>408</v>
      </c>
      <c r="N9" s="104" t="s">
        <v>409</v>
      </c>
      <c r="O9" s="104" t="s">
        <v>438</v>
      </c>
      <c r="P9" s="104" t="s">
        <v>160</v>
      </c>
      <c r="Q9" s="104" t="s">
        <v>439</v>
      </c>
    </row>
    <row r="10" spans="2:17">
      <c r="B10" s="104" t="s">
        <v>402</v>
      </c>
      <c r="C10" s="104" t="s">
        <v>403</v>
      </c>
      <c r="D10" s="104" t="s">
        <v>440</v>
      </c>
      <c r="E10" s="104" t="s">
        <v>403</v>
      </c>
      <c r="F10" s="104" t="s">
        <v>425</v>
      </c>
      <c r="G10" s="110" t="s">
        <v>56</v>
      </c>
      <c r="H10" s="110" t="s">
        <v>202</v>
      </c>
      <c r="I10" s="110" t="s">
        <v>56</v>
      </c>
      <c r="J10" s="110" t="s">
        <v>441</v>
      </c>
      <c r="K10" s="110" t="s">
        <v>66</v>
      </c>
      <c r="L10" s="104" t="s">
        <v>442</v>
      </c>
      <c r="M10" s="104" t="s">
        <v>408</v>
      </c>
      <c r="N10" s="104" t="s">
        <v>428</v>
      </c>
      <c r="O10" s="104" t="s">
        <v>416</v>
      </c>
      <c r="P10" s="104" t="s">
        <v>160</v>
      </c>
      <c r="Q10" s="104" t="s">
        <v>443</v>
      </c>
    </row>
    <row r="11" spans="2:17">
      <c r="B11" s="104" t="s">
        <v>402</v>
      </c>
      <c r="C11" s="104" t="s">
        <v>403</v>
      </c>
      <c r="D11" s="104" t="s">
        <v>444</v>
      </c>
      <c r="E11" s="104" t="s">
        <v>403</v>
      </c>
      <c r="F11" s="104" t="s">
        <v>425</v>
      </c>
      <c r="G11" s="110" t="s">
        <v>57</v>
      </c>
      <c r="H11" s="110" t="s">
        <v>203</v>
      </c>
      <c r="I11" s="110" t="s">
        <v>57</v>
      </c>
      <c r="J11" s="110" t="s">
        <v>445</v>
      </c>
      <c r="K11" s="110" t="s">
        <v>67</v>
      </c>
      <c r="L11" s="104" t="s">
        <v>446</v>
      </c>
      <c r="M11" s="104" t="s">
        <v>408</v>
      </c>
      <c r="N11" s="104" t="s">
        <v>428</v>
      </c>
      <c r="O11" s="104" t="s">
        <v>416</v>
      </c>
      <c r="P11" s="104" t="s">
        <v>447</v>
      </c>
      <c r="Q11" s="104" t="s">
        <v>448</v>
      </c>
    </row>
    <row r="12" spans="2:17">
      <c r="B12" s="104" t="s">
        <v>402</v>
      </c>
      <c r="C12" s="104" t="s">
        <v>403</v>
      </c>
      <c r="D12" s="104" t="s">
        <v>449</v>
      </c>
      <c r="E12" s="104" t="s">
        <v>403</v>
      </c>
      <c r="F12" s="104" t="s">
        <v>425</v>
      </c>
      <c r="G12" s="110" t="s">
        <v>58</v>
      </c>
      <c r="H12" s="110" t="s">
        <v>204</v>
      </c>
      <c r="I12" s="110" t="s">
        <v>58</v>
      </c>
      <c r="J12" s="110" t="s">
        <v>450</v>
      </c>
      <c r="K12" s="110" t="s">
        <v>68</v>
      </c>
      <c r="L12" s="104" t="s">
        <v>451</v>
      </c>
      <c r="M12" s="104" t="s">
        <v>452</v>
      </c>
      <c r="N12" s="104">
        <v>0</v>
      </c>
      <c r="O12" s="104" t="s">
        <v>453</v>
      </c>
      <c r="P12" s="104" t="s">
        <v>454</v>
      </c>
      <c r="Q12" s="104" t="s">
        <v>455</v>
      </c>
    </row>
    <row r="13" spans="2:17">
      <c r="B13" s="104" t="s">
        <v>402</v>
      </c>
      <c r="C13" s="104" t="s">
        <v>403</v>
      </c>
      <c r="D13" s="104" t="s">
        <v>456</v>
      </c>
      <c r="E13" s="104" t="s">
        <v>403</v>
      </c>
      <c r="F13" s="104" t="s">
        <v>425</v>
      </c>
      <c r="G13" s="110" t="s">
        <v>622</v>
      </c>
      <c r="H13" s="109" t="s">
        <v>210</v>
      </c>
      <c r="I13" s="110" t="s">
        <v>622</v>
      </c>
      <c r="J13" s="110" t="s">
        <v>457</v>
      </c>
      <c r="K13" s="110" t="s">
        <v>172</v>
      </c>
      <c r="L13" s="104" t="s">
        <v>458</v>
      </c>
      <c r="M13" s="104" t="s">
        <v>408</v>
      </c>
      <c r="N13" s="104" t="s">
        <v>428</v>
      </c>
      <c r="O13" s="104" t="s">
        <v>416</v>
      </c>
      <c r="P13" s="104" t="s">
        <v>160</v>
      </c>
      <c r="Q13" s="104" t="s">
        <v>459</v>
      </c>
    </row>
    <row r="14" spans="2:17">
      <c r="B14" s="104" t="s">
        <v>402</v>
      </c>
      <c r="C14" s="104" t="s">
        <v>403</v>
      </c>
      <c r="D14" s="104" t="s">
        <v>460</v>
      </c>
      <c r="E14" s="104" t="s">
        <v>403</v>
      </c>
      <c r="F14" s="104" t="s">
        <v>425</v>
      </c>
      <c r="G14" s="110" t="s">
        <v>50</v>
      </c>
      <c r="H14" s="110" t="s">
        <v>205</v>
      </c>
      <c r="I14" s="110" t="s">
        <v>50</v>
      </c>
      <c r="J14" s="110" t="s">
        <v>461</v>
      </c>
      <c r="K14" s="110" t="s">
        <v>69</v>
      </c>
      <c r="L14" s="104" t="s">
        <v>462</v>
      </c>
      <c r="M14" s="104" t="s">
        <v>463</v>
      </c>
      <c r="N14" s="104">
        <v>0</v>
      </c>
      <c r="O14" s="104" t="s">
        <v>410</v>
      </c>
      <c r="P14" s="104" t="s">
        <v>464</v>
      </c>
      <c r="Q14" s="104" t="s">
        <v>465</v>
      </c>
    </row>
    <row r="15" spans="2:17">
      <c r="B15" s="104" t="s">
        <v>466</v>
      </c>
      <c r="C15" s="104" t="s">
        <v>403</v>
      </c>
      <c r="D15" s="104" t="s">
        <v>467</v>
      </c>
      <c r="E15" s="104" t="s">
        <v>403</v>
      </c>
      <c r="F15" s="104" t="s">
        <v>405</v>
      </c>
      <c r="G15" s="110" t="s">
        <v>470</v>
      </c>
      <c r="H15" s="110" t="s">
        <v>206</v>
      </c>
      <c r="I15" s="110" t="s">
        <v>470</v>
      </c>
      <c r="J15" s="110" t="s">
        <v>468</v>
      </c>
      <c r="K15" s="110" t="s">
        <v>45</v>
      </c>
      <c r="L15" s="104" t="s">
        <v>469</v>
      </c>
      <c r="M15" s="104" t="s">
        <v>471</v>
      </c>
      <c r="N15" s="104" t="s">
        <v>472</v>
      </c>
      <c r="O15" s="104" t="s">
        <v>410</v>
      </c>
      <c r="P15" s="104" t="s">
        <v>447</v>
      </c>
      <c r="Q15" s="104" t="s">
        <v>473</v>
      </c>
    </row>
    <row r="16" spans="2:17">
      <c r="B16" s="104" t="s">
        <v>466</v>
      </c>
      <c r="C16" s="104" t="s">
        <v>403</v>
      </c>
      <c r="D16" s="104" t="s">
        <v>474</v>
      </c>
      <c r="E16" s="104" t="s">
        <v>403</v>
      </c>
      <c r="F16" s="104" t="s">
        <v>405</v>
      </c>
      <c r="G16" s="110" t="s">
        <v>477</v>
      </c>
      <c r="H16" s="110" t="s">
        <v>207</v>
      </c>
      <c r="I16" s="110" t="s">
        <v>477</v>
      </c>
      <c r="J16" s="110" t="s">
        <v>475</v>
      </c>
      <c r="K16" s="110" t="s">
        <v>70</v>
      </c>
      <c r="L16" s="104" t="s">
        <v>476</v>
      </c>
      <c r="M16" s="104" t="s">
        <v>408</v>
      </c>
      <c r="N16" s="104" t="s">
        <v>409</v>
      </c>
      <c r="O16" s="104" t="s">
        <v>416</v>
      </c>
      <c r="P16" s="104" t="s">
        <v>160</v>
      </c>
      <c r="Q16" s="104" t="s">
        <v>478</v>
      </c>
    </row>
    <row r="17" spans="2:17">
      <c r="B17" s="104" t="s">
        <v>466</v>
      </c>
      <c r="C17" s="104" t="s">
        <v>403</v>
      </c>
      <c r="D17" s="104" t="s">
        <v>479</v>
      </c>
      <c r="E17" s="104" t="s">
        <v>403</v>
      </c>
      <c r="F17" s="104" t="s">
        <v>405</v>
      </c>
      <c r="G17" s="110" t="s">
        <v>482</v>
      </c>
      <c r="H17" s="110" t="s">
        <v>208</v>
      </c>
      <c r="I17" s="110" t="s">
        <v>482</v>
      </c>
      <c r="J17" s="110" t="s">
        <v>480</v>
      </c>
      <c r="K17" s="110" t="s">
        <v>71</v>
      </c>
      <c r="L17" s="104" t="s">
        <v>481</v>
      </c>
      <c r="M17" s="104" t="s">
        <v>408</v>
      </c>
      <c r="N17" s="104" t="s">
        <v>409</v>
      </c>
      <c r="O17" s="104" t="s">
        <v>438</v>
      </c>
      <c r="P17" s="104" t="s">
        <v>483</v>
      </c>
      <c r="Q17" s="104" t="s">
        <v>484</v>
      </c>
    </row>
    <row r="18" spans="2:17">
      <c r="B18" s="104" t="s">
        <v>466</v>
      </c>
      <c r="C18" s="104" t="s">
        <v>403</v>
      </c>
      <c r="D18" s="104" t="s">
        <v>485</v>
      </c>
      <c r="E18" s="104" t="s">
        <v>403</v>
      </c>
      <c r="F18" s="104" t="s">
        <v>405</v>
      </c>
      <c r="G18" s="110" t="s">
        <v>627</v>
      </c>
      <c r="H18" s="110" t="s">
        <v>635</v>
      </c>
      <c r="I18" s="110" t="s">
        <v>626</v>
      </c>
      <c r="J18" s="110" t="s">
        <v>486</v>
      </c>
      <c r="K18" s="110" t="s">
        <v>72</v>
      </c>
      <c r="L18" s="104" t="s">
        <v>633</v>
      </c>
      <c r="M18" s="104" t="s">
        <v>408</v>
      </c>
      <c r="N18" s="104" t="s">
        <v>409</v>
      </c>
      <c r="O18" s="104" t="s">
        <v>410</v>
      </c>
      <c r="P18" s="104" t="s">
        <v>161</v>
      </c>
      <c r="Q18" s="104" t="s">
        <v>487</v>
      </c>
    </row>
    <row r="19" spans="2:17">
      <c r="B19" s="104" t="s">
        <v>466</v>
      </c>
      <c r="C19" s="104" t="s">
        <v>403</v>
      </c>
      <c r="D19" s="104" t="s">
        <v>488</v>
      </c>
      <c r="E19" s="104" t="s">
        <v>403</v>
      </c>
      <c r="F19" s="104" t="s">
        <v>405</v>
      </c>
      <c r="G19" s="110" t="s">
        <v>623</v>
      </c>
      <c r="H19" s="109" t="s">
        <v>211</v>
      </c>
      <c r="I19" s="110" t="s">
        <v>623</v>
      </c>
      <c r="J19" s="110" t="s">
        <v>489</v>
      </c>
      <c r="K19" s="110" t="s">
        <v>73</v>
      </c>
      <c r="L19" s="104" t="s">
        <v>490</v>
      </c>
      <c r="M19" s="104" t="s">
        <v>408</v>
      </c>
      <c r="N19" s="104" t="s">
        <v>428</v>
      </c>
      <c r="O19" s="104" t="s">
        <v>416</v>
      </c>
      <c r="P19" s="104" t="s">
        <v>491</v>
      </c>
      <c r="Q19" s="104" t="s">
        <v>492</v>
      </c>
    </row>
    <row r="20" spans="2:17">
      <c r="B20" s="104" t="s">
        <v>466</v>
      </c>
      <c r="C20" s="104" t="s">
        <v>403</v>
      </c>
      <c r="D20" s="104" t="s">
        <v>493</v>
      </c>
      <c r="E20" s="104" t="s">
        <v>403</v>
      </c>
      <c r="F20" s="104" t="s">
        <v>405</v>
      </c>
      <c r="G20" s="110" t="s">
        <v>496</v>
      </c>
      <c r="H20" s="110" t="s">
        <v>209</v>
      </c>
      <c r="I20" s="110" t="s">
        <v>496</v>
      </c>
      <c r="J20" s="110" t="s">
        <v>494</v>
      </c>
      <c r="K20" s="110" t="s">
        <v>47</v>
      </c>
      <c r="L20" s="104" t="s">
        <v>495</v>
      </c>
      <c r="M20" s="104" t="s">
        <v>408</v>
      </c>
      <c r="N20" s="104" t="s">
        <v>497</v>
      </c>
      <c r="O20" s="104" t="s">
        <v>410</v>
      </c>
      <c r="P20" s="104" t="s">
        <v>411</v>
      </c>
      <c r="Q20" s="104" t="s">
        <v>498</v>
      </c>
    </row>
    <row r="21" spans="2:17">
      <c r="B21" s="104" t="s">
        <v>499</v>
      </c>
      <c r="C21" s="104" t="s">
        <v>403</v>
      </c>
      <c r="D21" s="104" t="s">
        <v>500</v>
      </c>
      <c r="E21" s="104" t="s">
        <v>403</v>
      </c>
      <c r="F21" s="104" t="s">
        <v>405</v>
      </c>
      <c r="G21" s="110" t="s">
        <v>504</v>
      </c>
      <c r="H21" s="110" t="s">
        <v>505</v>
      </c>
      <c r="I21" s="110" t="s">
        <v>504</v>
      </c>
      <c r="J21" s="110" t="s">
        <v>501</v>
      </c>
      <c r="K21" s="110" t="s">
        <v>502</v>
      </c>
      <c r="L21" s="104" t="s">
        <v>503</v>
      </c>
      <c r="M21" s="104" t="s">
        <v>506</v>
      </c>
      <c r="N21" s="104" t="s">
        <v>507</v>
      </c>
      <c r="O21" s="104" t="s">
        <v>508</v>
      </c>
      <c r="P21" s="104" t="s">
        <v>447</v>
      </c>
      <c r="Q21" s="104" t="s">
        <v>509</v>
      </c>
    </row>
    <row r="22" spans="2:17">
      <c r="B22" s="104" t="s">
        <v>499</v>
      </c>
      <c r="C22" s="104" t="s">
        <v>403</v>
      </c>
      <c r="D22" s="104" t="s">
        <v>510</v>
      </c>
      <c r="E22" s="104" t="s">
        <v>403</v>
      </c>
      <c r="F22" s="104" t="s">
        <v>405</v>
      </c>
      <c r="G22" s="110" t="s">
        <v>514</v>
      </c>
      <c r="H22" s="110" t="s">
        <v>515</v>
      </c>
      <c r="I22" s="110" t="s">
        <v>514</v>
      </c>
      <c r="J22" s="110" t="s">
        <v>511</v>
      </c>
      <c r="K22" s="110" t="s">
        <v>512</v>
      </c>
      <c r="L22" s="104" t="s">
        <v>513</v>
      </c>
      <c r="M22" s="104" t="s">
        <v>408</v>
      </c>
      <c r="N22" s="104" t="s">
        <v>516</v>
      </c>
      <c r="O22" s="104" t="s">
        <v>517</v>
      </c>
      <c r="P22" s="104" t="s">
        <v>447</v>
      </c>
      <c r="Q22" s="104" t="s">
        <v>518</v>
      </c>
    </row>
    <row r="23" spans="2:17">
      <c r="B23" s="104" t="s">
        <v>499</v>
      </c>
      <c r="C23" s="104" t="s">
        <v>403</v>
      </c>
      <c r="D23" s="104" t="s">
        <v>404</v>
      </c>
      <c r="E23" s="104" t="s">
        <v>403</v>
      </c>
      <c r="F23" s="104" t="s">
        <v>425</v>
      </c>
      <c r="G23" s="110" t="s">
        <v>522</v>
      </c>
      <c r="H23" s="110" t="s">
        <v>523</v>
      </c>
      <c r="I23" s="110" t="s">
        <v>522</v>
      </c>
      <c r="J23" s="110" t="s">
        <v>519</v>
      </c>
      <c r="K23" s="110" t="s">
        <v>520</v>
      </c>
      <c r="L23" s="104" t="s">
        <v>521</v>
      </c>
      <c r="M23" s="104" t="s">
        <v>408</v>
      </c>
      <c r="N23" s="104" t="s">
        <v>524</v>
      </c>
      <c r="O23" s="104" t="s">
        <v>525</v>
      </c>
      <c r="P23" s="104" t="s">
        <v>160</v>
      </c>
      <c r="Q23" s="104" t="s">
        <v>526</v>
      </c>
    </row>
    <row r="24" spans="2:17">
      <c r="B24" s="104" t="s">
        <v>499</v>
      </c>
      <c r="C24" s="104" t="s">
        <v>403</v>
      </c>
      <c r="D24" s="104" t="s">
        <v>527</v>
      </c>
      <c r="E24" s="104" t="s">
        <v>403</v>
      </c>
      <c r="F24" s="104" t="s">
        <v>425</v>
      </c>
      <c r="G24" s="110" t="s">
        <v>531</v>
      </c>
      <c r="H24" s="110" t="s">
        <v>532</v>
      </c>
      <c r="I24" s="110" t="s">
        <v>531</v>
      </c>
      <c r="J24" s="110" t="s">
        <v>528</v>
      </c>
      <c r="K24" s="110" t="s">
        <v>529</v>
      </c>
      <c r="L24" s="104" t="s">
        <v>530</v>
      </c>
      <c r="M24" s="104" t="s">
        <v>408</v>
      </c>
      <c r="N24" s="104" t="s">
        <v>409</v>
      </c>
      <c r="O24" s="104" t="s">
        <v>410</v>
      </c>
      <c r="P24" s="104" t="s">
        <v>161</v>
      </c>
      <c r="Q24" s="104" t="s">
        <v>533</v>
      </c>
    </row>
    <row r="25" spans="2:17">
      <c r="B25" s="104" t="s">
        <v>499</v>
      </c>
      <c r="C25" s="104" t="s">
        <v>403</v>
      </c>
      <c r="D25" s="104" t="s">
        <v>534</v>
      </c>
      <c r="E25" s="104" t="s">
        <v>403</v>
      </c>
      <c r="F25" s="104" t="s">
        <v>405</v>
      </c>
      <c r="G25" s="110" t="s">
        <v>52</v>
      </c>
      <c r="H25" s="110" t="s">
        <v>196</v>
      </c>
      <c r="I25" s="110" t="s">
        <v>52</v>
      </c>
      <c r="J25" s="110" t="s">
        <v>535</v>
      </c>
      <c r="K25" s="110" t="s">
        <v>61</v>
      </c>
      <c r="L25" s="104" t="s">
        <v>536</v>
      </c>
      <c r="M25" s="104" t="s">
        <v>408</v>
      </c>
      <c r="N25" s="104" t="s">
        <v>428</v>
      </c>
      <c r="O25" s="104" t="s">
        <v>438</v>
      </c>
      <c r="P25" s="104" t="s">
        <v>160</v>
      </c>
      <c r="Q25" s="104" t="s">
        <v>537</v>
      </c>
    </row>
    <row r="26" spans="2:17">
      <c r="B26" s="104" t="s">
        <v>499</v>
      </c>
      <c r="C26" s="104" t="s">
        <v>403</v>
      </c>
      <c r="D26" s="104" t="s">
        <v>456</v>
      </c>
      <c r="E26" s="104" t="s">
        <v>403</v>
      </c>
      <c r="F26" s="104" t="s">
        <v>538</v>
      </c>
      <c r="G26" s="110" t="s">
        <v>542</v>
      </c>
      <c r="H26" s="110" t="s">
        <v>543</v>
      </c>
      <c r="I26" s="110" t="s">
        <v>542</v>
      </c>
      <c r="J26" s="110" t="s">
        <v>539</v>
      </c>
      <c r="K26" s="110" t="s">
        <v>540</v>
      </c>
      <c r="L26" s="104" t="s">
        <v>541</v>
      </c>
      <c r="M26" s="104" t="s">
        <v>408</v>
      </c>
      <c r="N26" s="104" t="s">
        <v>409</v>
      </c>
      <c r="O26" s="104" t="s">
        <v>438</v>
      </c>
      <c r="P26" s="104" t="s">
        <v>411</v>
      </c>
      <c r="Q26" s="104" t="s">
        <v>544</v>
      </c>
    </row>
    <row r="27" spans="2:17">
      <c r="B27" s="104" t="s">
        <v>499</v>
      </c>
      <c r="C27" s="104" t="s">
        <v>403</v>
      </c>
      <c r="D27" s="104" t="s">
        <v>545</v>
      </c>
      <c r="E27" s="104" t="s">
        <v>403</v>
      </c>
      <c r="F27" s="104" t="s">
        <v>425</v>
      </c>
      <c r="G27" s="110" t="s">
        <v>549</v>
      </c>
      <c r="H27" s="110" t="s">
        <v>550</v>
      </c>
      <c r="I27" s="110" t="s">
        <v>549</v>
      </c>
      <c r="J27" s="110" t="s">
        <v>546</v>
      </c>
      <c r="K27" s="110" t="s">
        <v>547</v>
      </c>
      <c r="L27" s="104" t="s">
        <v>548</v>
      </c>
      <c r="M27" s="104" t="s">
        <v>408</v>
      </c>
      <c r="N27" s="104" t="s">
        <v>409</v>
      </c>
      <c r="O27" s="104" t="s">
        <v>416</v>
      </c>
      <c r="P27" s="104" t="s">
        <v>161</v>
      </c>
      <c r="Q27" s="104" t="s">
        <v>551</v>
      </c>
    </row>
    <row r="28" spans="2:17">
      <c r="B28" s="104" t="s">
        <v>499</v>
      </c>
      <c r="C28" s="104" t="s">
        <v>403</v>
      </c>
      <c r="D28" s="104" t="s">
        <v>444</v>
      </c>
      <c r="E28" s="104" t="s">
        <v>403</v>
      </c>
      <c r="F28" s="104" t="s">
        <v>425</v>
      </c>
      <c r="G28" s="110" t="s">
        <v>212</v>
      </c>
      <c r="H28" s="110" t="s">
        <v>555</v>
      </c>
      <c r="I28" s="110" t="s">
        <v>212</v>
      </c>
      <c r="J28" s="110" t="s">
        <v>552</v>
      </c>
      <c r="K28" s="110" t="s">
        <v>553</v>
      </c>
      <c r="L28" s="104" t="s">
        <v>554</v>
      </c>
      <c r="M28" s="104" t="s">
        <v>556</v>
      </c>
      <c r="N28" s="104" t="s">
        <v>557</v>
      </c>
      <c r="O28" s="104" t="s">
        <v>525</v>
      </c>
      <c r="P28" s="104" t="s">
        <v>161</v>
      </c>
      <c r="Q28" s="104" t="s">
        <v>558</v>
      </c>
    </row>
    <row r="29" spans="2:17">
      <c r="B29" s="104" t="s">
        <v>499</v>
      </c>
      <c r="C29" s="104" t="s">
        <v>403</v>
      </c>
      <c r="D29" s="104" t="s">
        <v>479</v>
      </c>
      <c r="E29" s="104" t="s">
        <v>403</v>
      </c>
      <c r="F29" s="104" t="s">
        <v>425</v>
      </c>
      <c r="G29" s="110" t="s">
        <v>562</v>
      </c>
      <c r="H29" s="110" t="s">
        <v>563</v>
      </c>
      <c r="I29" s="110" t="s">
        <v>562</v>
      </c>
      <c r="J29" s="110" t="s">
        <v>559</v>
      </c>
      <c r="K29" s="110" t="s">
        <v>560</v>
      </c>
      <c r="L29" s="104" t="s">
        <v>561</v>
      </c>
      <c r="M29" s="104" t="s">
        <v>471</v>
      </c>
      <c r="N29" s="104" t="s">
        <v>564</v>
      </c>
      <c r="O29" s="104" t="s">
        <v>416</v>
      </c>
      <c r="P29" s="104" t="s">
        <v>464</v>
      </c>
      <c r="Q29" s="104" t="s">
        <v>565</v>
      </c>
    </row>
    <row r="30" spans="2:17">
      <c r="B30" s="104" t="s">
        <v>499</v>
      </c>
      <c r="C30" s="104" t="s">
        <v>403</v>
      </c>
      <c r="D30" s="104" t="s">
        <v>566</v>
      </c>
      <c r="E30" s="104" t="s">
        <v>403</v>
      </c>
      <c r="F30" s="104" t="s">
        <v>425</v>
      </c>
      <c r="G30" s="110" t="s">
        <v>55</v>
      </c>
      <c r="H30" s="110" t="s">
        <v>200</v>
      </c>
      <c r="I30" s="110" t="s">
        <v>55</v>
      </c>
      <c r="J30" s="110" t="s">
        <v>567</v>
      </c>
      <c r="K30" s="110" t="s">
        <v>64</v>
      </c>
      <c r="L30" s="104" t="s">
        <v>568</v>
      </c>
      <c r="M30" s="104" t="s">
        <v>408</v>
      </c>
      <c r="N30" s="104" t="s">
        <v>409</v>
      </c>
      <c r="O30" s="104" t="s">
        <v>438</v>
      </c>
      <c r="P30" s="104" t="s">
        <v>569</v>
      </c>
      <c r="Q30" s="104" t="s">
        <v>570</v>
      </c>
    </row>
    <row r="31" spans="2:17">
      <c r="B31" s="104" t="s">
        <v>499</v>
      </c>
      <c r="C31" s="104" t="s">
        <v>403</v>
      </c>
      <c r="D31" s="104" t="s">
        <v>571</v>
      </c>
      <c r="E31" s="104" t="s">
        <v>403</v>
      </c>
      <c r="F31" s="104" t="s">
        <v>425</v>
      </c>
      <c r="G31" s="110" t="s">
        <v>575</v>
      </c>
      <c r="H31" s="110" t="s">
        <v>576</v>
      </c>
      <c r="I31" s="110" t="s">
        <v>575</v>
      </c>
      <c r="J31" s="110" t="s">
        <v>572</v>
      </c>
      <c r="K31" s="110" t="s">
        <v>573</v>
      </c>
      <c r="L31" s="104" t="s">
        <v>574</v>
      </c>
      <c r="M31" s="104" t="s">
        <v>408</v>
      </c>
      <c r="N31" s="104" t="s">
        <v>409</v>
      </c>
      <c r="O31" s="104" t="s">
        <v>410</v>
      </c>
      <c r="P31" s="104" t="s">
        <v>161</v>
      </c>
      <c r="Q31" s="104" t="s">
        <v>551</v>
      </c>
    </row>
    <row r="32" spans="2:17">
      <c r="B32" s="104" t="s">
        <v>499</v>
      </c>
      <c r="C32" s="104" t="s">
        <v>403</v>
      </c>
      <c r="D32" s="104" t="s">
        <v>577</v>
      </c>
      <c r="E32" s="104" t="s">
        <v>403</v>
      </c>
      <c r="F32" s="104" t="s">
        <v>538</v>
      </c>
      <c r="G32" s="110" t="s">
        <v>630</v>
      </c>
      <c r="H32" s="110" t="s">
        <v>632</v>
      </c>
      <c r="I32" s="110" t="s">
        <v>629</v>
      </c>
      <c r="J32" s="110" t="s">
        <v>578</v>
      </c>
      <c r="K32" s="110" t="s">
        <v>628</v>
      </c>
      <c r="L32" s="104" t="s">
        <v>631</v>
      </c>
      <c r="M32" s="104" t="s">
        <v>408</v>
      </c>
      <c r="N32" s="104" t="s">
        <v>409</v>
      </c>
      <c r="O32" s="104" t="s">
        <v>410</v>
      </c>
      <c r="P32" s="104" t="s">
        <v>569</v>
      </c>
      <c r="Q32" s="104" t="s">
        <v>579</v>
      </c>
    </row>
    <row r="33" spans="2:17">
      <c r="B33" s="104" t="s">
        <v>499</v>
      </c>
      <c r="C33" s="104" t="s">
        <v>403</v>
      </c>
      <c r="D33" s="104" t="s">
        <v>580</v>
      </c>
      <c r="E33" s="104" t="s">
        <v>403</v>
      </c>
      <c r="F33" s="104" t="s">
        <v>425</v>
      </c>
      <c r="G33" s="110" t="s">
        <v>583</v>
      </c>
      <c r="H33" s="110" t="s">
        <v>584</v>
      </c>
      <c r="I33" s="110" t="s">
        <v>583</v>
      </c>
      <c r="J33" s="110" t="s">
        <v>581</v>
      </c>
      <c r="K33" s="110" t="s">
        <v>582</v>
      </c>
      <c r="L33" s="104" t="s">
        <v>619</v>
      </c>
      <c r="M33" s="104" t="s">
        <v>585</v>
      </c>
      <c r="N33" s="104" t="s">
        <v>586</v>
      </c>
      <c r="O33" s="104" t="s">
        <v>416</v>
      </c>
      <c r="P33" s="104" t="s">
        <v>483</v>
      </c>
      <c r="Q33" s="104" t="s">
        <v>587</v>
      </c>
    </row>
    <row r="34" spans="2:17">
      <c r="B34" s="104" t="s">
        <v>499</v>
      </c>
      <c r="C34" s="104" t="s">
        <v>403</v>
      </c>
      <c r="D34" s="104" t="s">
        <v>485</v>
      </c>
      <c r="E34" s="104" t="s">
        <v>403</v>
      </c>
      <c r="F34" s="104" t="s">
        <v>425</v>
      </c>
      <c r="G34" s="110" t="s">
        <v>624</v>
      </c>
      <c r="H34" s="110" t="s">
        <v>591</v>
      </c>
      <c r="I34" s="110" t="s">
        <v>624</v>
      </c>
      <c r="J34" s="110" t="s">
        <v>588</v>
      </c>
      <c r="K34" s="110" t="s">
        <v>589</v>
      </c>
      <c r="L34" s="104" t="s">
        <v>590</v>
      </c>
      <c r="M34" s="104" t="s">
        <v>592</v>
      </c>
      <c r="N34" s="104" t="s">
        <v>593</v>
      </c>
      <c r="O34" s="104" t="s">
        <v>416</v>
      </c>
      <c r="P34" s="104" t="s">
        <v>447</v>
      </c>
      <c r="Q34" s="104" t="s">
        <v>594</v>
      </c>
    </row>
    <row r="35" spans="2:17">
      <c r="B35" s="104" t="s">
        <v>499</v>
      </c>
      <c r="C35" s="104" t="s">
        <v>403</v>
      </c>
      <c r="D35" s="104" t="s">
        <v>595</v>
      </c>
      <c r="E35" s="104" t="s">
        <v>403</v>
      </c>
      <c r="F35" s="104" t="s">
        <v>538</v>
      </c>
      <c r="G35" s="110" t="s">
        <v>48</v>
      </c>
      <c r="H35" s="110" t="s">
        <v>198</v>
      </c>
      <c r="I35" s="110" t="s">
        <v>48</v>
      </c>
      <c r="J35" s="110" t="s">
        <v>596</v>
      </c>
      <c r="K35" s="110" t="s">
        <v>597</v>
      </c>
      <c r="L35" s="104" t="s">
        <v>598</v>
      </c>
      <c r="M35" s="104" t="s">
        <v>408</v>
      </c>
      <c r="N35" s="104" t="s">
        <v>428</v>
      </c>
      <c r="O35" s="104" t="s">
        <v>416</v>
      </c>
      <c r="P35" s="104" t="s">
        <v>599</v>
      </c>
      <c r="Q35" s="104" t="s">
        <v>600</v>
      </c>
    </row>
    <row r="36" spans="2:17">
      <c r="B36" s="104" t="s">
        <v>499</v>
      </c>
      <c r="C36" s="104" t="s">
        <v>403</v>
      </c>
      <c r="D36" s="104" t="s">
        <v>601</v>
      </c>
      <c r="E36" s="104" t="s">
        <v>403</v>
      </c>
      <c r="F36" s="104" t="s">
        <v>425</v>
      </c>
      <c r="G36" s="110" t="s">
        <v>605</v>
      </c>
      <c r="H36" s="110" t="s">
        <v>606</v>
      </c>
      <c r="I36" s="110" t="s">
        <v>605</v>
      </c>
      <c r="J36" s="110" t="s">
        <v>602</v>
      </c>
      <c r="K36" s="110" t="s">
        <v>603</v>
      </c>
      <c r="L36" s="104" t="s">
        <v>604</v>
      </c>
      <c r="M36" s="104" t="s">
        <v>408</v>
      </c>
      <c r="N36" s="104" t="s">
        <v>428</v>
      </c>
      <c r="O36" s="104" t="s">
        <v>438</v>
      </c>
      <c r="P36" s="104" t="s">
        <v>160</v>
      </c>
      <c r="Q36" s="104" t="s">
        <v>607</v>
      </c>
    </row>
  </sheetData>
  <sheetProtection algorithmName="SHA-512" hashValue="tLVNggunnhWpAWvWxMHwvx+Bohh3UXO0HIftZakm/IEmolVRfJUdM+qM73EsDlFIKXcE4LHf6n4Xt+Vh7vm1qg==" saltValue="Qnrny70BF5Ht1Qfrsp7B2Q==" spinCount="100000" sheet="1" objects="1" scenarios="1"/>
  <autoFilter ref="G2:Q36" xr:uid="{4DC5DF5E-38B3-4256-B9D5-777C32661FD6}"/>
  <phoneticPr fontId="2"/>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EE01-B1F1-4513-B36B-6D0AC3BC1BAD}">
  <sheetPr>
    <tabColor rgb="FF00B0F0"/>
  </sheetPr>
  <dimension ref="A1:X65"/>
  <sheetViews>
    <sheetView tabSelected="1" view="pageBreakPreview" zoomScaleNormal="100" zoomScaleSheetLayoutView="100" workbookViewId="0">
      <pane ySplit="2" topLeftCell="A3" activePane="bottomLeft" state="frozen"/>
      <selection activeCell="B29" sqref="B29:E29"/>
      <selection pane="bottomLeft" activeCell="X11" sqref="X11"/>
    </sheetView>
  </sheetViews>
  <sheetFormatPr defaultColWidth="9" defaultRowHeight="16.2"/>
  <cols>
    <col min="1" max="1" width="13.77734375" style="2" customWidth="1"/>
    <col min="2" max="2" width="4.109375" style="2" customWidth="1"/>
    <col min="3" max="3" width="4.77734375" style="2" customWidth="1"/>
    <col min="4" max="6" width="3.109375" style="2" customWidth="1"/>
    <col min="7" max="7" width="4" style="2" customWidth="1"/>
    <col min="8" max="8" width="3.109375" style="2" customWidth="1"/>
    <col min="9" max="9" width="3.77734375" style="2" customWidth="1"/>
    <col min="10" max="10" width="4.6640625" style="2" customWidth="1"/>
    <col min="11" max="11" width="3.109375" style="2" customWidth="1"/>
    <col min="12" max="12" width="5.77734375" style="2" customWidth="1"/>
    <col min="13" max="13" width="3.77734375" style="2" customWidth="1"/>
    <col min="14" max="14" width="4" style="2" customWidth="1"/>
    <col min="15" max="15" width="3.109375" style="2" customWidth="1"/>
    <col min="16" max="16" width="4" style="2" customWidth="1"/>
    <col min="17" max="21" width="3.109375" style="2" customWidth="1"/>
    <col min="22" max="22" width="6" style="2" customWidth="1"/>
    <col min="23" max="23" width="6.77734375" style="2" customWidth="1"/>
    <col min="24" max="24" width="56.77734375" style="22" customWidth="1"/>
    <col min="25" max="25" width="4.44140625" style="2" customWidth="1"/>
    <col min="26" max="26" width="14.44140625" style="2" customWidth="1"/>
    <col min="27" max="16384" width="9" style="2"/>
  </cols>
  <sheetData>
    <row r="1" spans="1:24">
      <c r="V1" s="2" t="s">
        <v>95</v>
      </c>
    </row>
    <row r="2" spans="1:24" ht="15" customHeight="1">
      <c r="A2" s="3"/>
      <c r="E2" s="3" t="s">
        <v>0</v>
      </c>
      <c r="Q2" s="120" t="s">
        <v>284</v>
      </c>
      <c r="R2" s="120"/>
      <c r="S2" s="120"/>
      <c r="X2" s="25" t="s">
        <v>113</v>
      </c>
    </row>
    <row r="3" spans="1:24" ht="7.95" customHeight="1"/>
    <row r="4" spans="1:24" ht="15" customHeight="1">
      <c r="A4" s="2" t="s">
        <v>1</v>
      </c>
      <c r="X4" s="22" t="s">
        <v>189</v>
      </c>
    </row>
    <row r="5" spans="1:24" ht="15" customHeight="1">
      <c r="L5" s="2" t="s">
        <v>109</v>
      </c>
      <c r="O5" s="173"/>
      <c r="P5" s="173"/>
      <c r="Q5" s="173"/>
      <c r="R5" s="173"/>
      <c r="S5" s="173"/>
      <c r="T5" s="173"/>
      <c r="U5" s="173"/>
      <c r="V5" s="173"/>
      <c r="X5" s="24" t="s">
        <v>190</v>
      </c>
    </row>
    <row r="6" spans="1:24" ht="15" customHeight="1">
      <c r="L6" s="132" t="s">
        <v>3</v>
      </c>
      <c r="M6" s="132"/>
      <c r="N6" s="132"/>
      <c r="O6" s="174" t="s">
        <v>31</v>
      </c>
      <c r="P6" s="175"/>
      <c r="Q6" s="175"/>
      <c r="R6" s="175"/>
      <c r="S6" s="175"/>
      <c r="T6" s="175"/>
      <c r="U6" s="175"/>
      <c r="V6" s="175"/>
      <c r="X6" s="22" t="s">
        <v>191</v>
      </c>
    </row>
    <row r="7" spans="1:24" ht="7.8" customHeight="1"/>
    <row r="8" spans="1:24" ht="16.05" customHeight="1">
      <c r="A8" s="15" t="s">
        <v>118</v>
      </c>
      <c r="X8" s="22" t="s">
        <v>283</v>
      </c>
    </row>
    <row r="9" spans="1:24" ht="7.8" customHeight="1"/>
    <row r="10" spans="1:24" ht="16.05" customHeight="1">
      <c r="A10" s="13" t="s">
        <v>98</v>
      </c>
      <c r="B10" s="176" t="str">
        <f>VLOOKUP($O$6,secretariat!G:K,4,0)</f>
        <v>（自動入力されます/Auto-filled）</v>
      </c>
      <c r="C10" s="177"/>
      <c r="D10" s="177"/>
      <c r="E10" s="177"/>
      <c r="F10" s="177"/>
      <c r="G10" s="177"/>
      <c r="H10" s="177"/>
      <c r="I10" s="177"/>
      <c r="J10" s="177"/>
      <c r="K10" s="177"/>
      <c r="L10" s="177"/>
      <c r="M10" s="177"/>
      <c r="N10" s="177"/>
      <c r="O10" s="177"/>
      <c r="P10" s="177"/>
      <c r="Q10" s="177"/>
      <c r="R10" s="177"/>
      <c r="S10" s="177"/>
      <c r="T10" s="177"/>
      <c r="U10" s="177"/>
      <c r="V10" s="178"/>
    </row>
    <row r="11" spans="1:24" ht="16.05" customHeight="1">
      <c r="A11" s="3" t="s">
        <v>99</v>
      </c>
      <c r="B11" s="179" t="str">
        <f>VLOOKUP($O$6,secretariat!G:K,5,0)</f>
        <v>（自動入力されます/Auto-filled）</v>
      </c>
      <c r="C11" s="180"/>
      <c r="D11" s="180"/>
      <c r="E11" s="180"/>
      <c r="F11" s="180"/>
      <c r="G11" s="180"/>
      <c r="H11" s="180"/>
      <c r="I11" s="180"/>
      <c r="J11" s="180"/>
      <c r="K11" s="180"/>
      <c r="L11" s="180"/>
      <c r="M11" s="180"/>
      <c r="N11" s="180"/>
      <c r="O11" s="180"/>
      <c r="P11" s="180"/>
      <c r="Q11" s="180"/>
      <c r="R11" s="180"/>
      <c r="S11" s="180"/>
      <c r="T11" s="180"/>
      <c r="U11" s="180"/>
      <c r="V11" s="181"/>
    </row>
    <row r="12" spans="1:24" ht="7.95" customHeight="1"/>
    <row r="13" spans="1:24" ht="16.05" customHeight="1">
      <c r="A13" s="3" t="s">
        <v>100</v>
      </c>
      <c r="B13" s="132"/>
      <c r="C13" s="133"/>
      <c r="D13" s="133"/>
      <c r="E13" s="133"/>
      <c r="F13" s="133"/>
      <c r="G13" s="133"/>
      <c r="H13" s="4"/>
    </row>
    <row r="14" spans="1:24" ht="16.05" customHeight="1">
      <c r="A14" s="5" t="s">
        <v>4</v>
      </c>
      <c r="B14" s="124"/>
      <c r="C14" s="124"/>
      <c r="D14" s="124"/>
      <c r="E14" s="124"/>
      <c r="F14" s="124"/>
      <c r="G14" s="124"/>
      <c r="H14" s="124"/>
      <c r="I14" s="124"/>
      <c r="J14" s="124"/>
      <c r="K14" s="125" t="s">
        <v>5</v>
      </c>
      <c r="L14" s="125"/>
      <c r="M14" s="125"/>
      <c r="N14" s="124"/>
      <c r="O14" s="124"/>
      <c r="P14" s="124"/>
      <c r="Q14" s="124"/>
      <c r="R14" s="124"/>
      <c r="S14" s="124"/>
      <c r="T14" s="124"/>
      <c r="U14" s="127"/>
      <c r="V14" s="128"/>
    </row>
    <row r="15" spans="1:24" ht="16.05" customHeight="1">
      <c r="A15" s="5" t="s">
        <v>6</v>
      </c>
      <c r="B15" s="124"/>
      <c r="C15" s="124"/>
      <c r="D15" s="124"/>
      <c r="E15" s="124"/>
      <c r="F15" s="124"/>
      <c r="G15" s="124"/>
      <c r="H15" s="124"/>
      <c r="I15" s="124"/>
      <c r="J15" s="124"/>
      <c r="K15" s="125" t="s">
        <v>7</v>
      </c>
      <c r="L15" s="125"/>
      <c r="M15" s="125"/>
      <c r="N15" s="124"/>
      <c r="O15" s="124"/>
      <c r="P15" s="124"/>
      <c r="Q15" s="124"/>
      <c r="R15" s="124"/>
      <c r="S15" s="124"/>
      <c r="T15" s="124"/>
      <c r="U15" s="127"/>
      <c r="V15" s="128"/>
    </row>
    <row r="16" spans="1:24" ht="16.05" customHeight="1">
      <c r="A16" s="5" t="s">
        <v>8</v>
      </c>
      <c r="B16" s="124"/>
      <c r="C16" s="124"/>
      <c r="D16" s="124"/>
      <c r="E16" s="124"/>
      <c r="F16" s="124"/>
      <c r="G16" s="124"/>
      <c r="H16" s="124"/>
      <c r="I16" s="124"/>
      <c r="J16" s="124"/>
      <c r="K16" s="125" t="s">
        <v>20</v>
      </c>
      <c r="L16" s="125"/>
      <c r="M16" s="125"/>
      <c r="N16" s="126"/>
      <c r="O16" s="124"/>
      <c r="P16" s="124"/>
      <c r="Q16" s="124"/>
      <c r="R16" s="124"/>
      <c r="S16" s="124"/>
      <c r="T16" s="124"/>
      <c r="U16" s="127"/>
      <c r="V16" s="128"/>
    </row>
    <row r="17" spans="1:24" ht="16.05" customHeight="1">
      <c r="A17" s="5" t="s">
        <v>105</v>
      </c>
      <c r="B17" s="129" t="s">
        <v>115</v>
      </c>
      <c r="C17" s="130"/>
      <c r="D17" s="130"/>
      <c r="E17" s="130"/>
      <c r="F17" s="130"/>
      <c r="G17" s="130"/>
      <c r="H17" s="130"/>
      <c r="I17" s="130"/>
      <c r="J17" s="130"/>
      <c r="K17" s="130"/>
      <c r="L17" s="130"/>
      <c r="M17" s="130"/>
      <c r="N17" s="130"/>
      <c r="O17" s="130"/>
      <c r="P17" s="130"/>
      <c r="Q17" s="130"/>
      <c r="R17" s="130"/>
      <c r="S17" s="130"/>
      <c r="T17" s="130"/>
      <c r="U17" s="130"/>
      <c r="V17" s="131"/>
      <c r="X17" s="22" t="s">
        <v>152</v>
      </c>
    </row>
    <row r="18" spans="1:24" ht="7.95" customHeight="1"/>
    <row r="19" spans="1:24" ht="16.05" customHeight="1">
      <c r="A19" s="3" t="s">
        <v>104</v>
      </c>
      <c r="B19" s="2" t="s">
        <v>279</v>
      </c>
      <c r="C19" s="10"/>
      <c r="D19" s="121"/>
      <c r="E19" s="122"/>
      <c r="F19" s="122"/>
      <c r="G19" s="123"/>
      <c r="H19" s="6" t="s">
        <v>27</v>
      </c>
      <c r="I19" s="121"/>
      <c r="J19" s="122"/>
      <c r="K19" s="122"/>
      <c r="L19" s="123"/>
      <c r="N19" s="7" t="s">
        <v>21</v>
      </c>
      <c r="O19" s="115">
        <f>R19-2</f>
        <v>-1</v>
      </c>
      <c r="P19" s="116"/>
      <c r="Q19" s="2" t="s">
        <v>9</v>
      </c>
      <c r="R19" s="115">
        <f>DATEDIF(D19,I19+1,"D")</f>
        <v>1</v>
      </c>
      <c r="S19" s="116"/>
      <c r="T19" s="2" t="s">
        <v>2</v>
      </c>
      <c r="U19" s="2" t="s">
        <v>22</v>
      </c>
    </row>
    <row r="20" spans="1:24" ht="16.05" customHeight="1">
      <c r="A20" s="3"/>
      <c r="B20" s="2" t="s">
        <v>280</v>
      </c>
      <c r="C20" s="10"/>
      <c r="D20" s="112"/>
      <c r="E20" s="113"/>
      <c r="F20" s="113"/>
      <c r="G20" s="114"/>
      <c r="H20" s="6" t="s">
        <v>27</v>
      </c>
      <c r="I20" s="112"/>
      <c r="J20" s="113"/>
      <c r="K20" s="113"/>
      <c r="L20" s="114"/>
      <c r="N20" s="7" t="s">
        <v>21</v>
      </c>
      <c r="O20" s="115">
        <f>R20-2</f>
        <v>-1</v>
      </c>
      <c r="P20" s="116"/>
      <c r="Q20" s="2" t="s">
        <v>9</v>
      </c>
      <c r="R20" s="115">
        <f>DATEDIF(D20,I20+1,"D")</f>
        <v>1</v>
      </c>
      <c r="S20" s="116"/>
      <c r="T20" s="2" t="s">
        <v>2</v>
      </c>
      <c r="U20" s="2" t="s">
        <v>22</v>
      </c>
    </row>
    <row r="21" spans="1:24" ht="16.05" customHeight="1">
      <c r="A21" s="3"/>
      <c r="C21" s="8"/>
      <c r="D21" s="14" t="s">
        <v>107</v>
      </c>
      <c r="E21" s="8"/>
      <c r="F21" s="6"/>
      <c r="G21" s="8"/>
      <c r="H21" s="8"/>
      <c r="I21" s="8"/>
      <c r="J21" s="9"/>
      <c r="L21" s="7"/>
      <c r="N21" s="9"/>
    </row>
    <row r="22" spans="1:24" ht="16.05" customHeight="1">
      <c r="A22" s="3"/>
      <c r="B22" s="2" t="s">
        <v>282</v>
      </c>
      <c r="C22" s="8"/>
      <c r="D22" s="117"/>
      <c r="E22" s="118"/>
      <c r="F22" s="118"/>
      <c r="G22" s="118"/>
      <c r="H22" s="118"/>
      <c r="I22" s="118"/>
      <c r="J22" s="118"/>
      <c r="K22" s="118"/>
      <c r="L22" s="118"/>
      <c r="M22" s="118"/>
      <c r="N22" s="118"/>
      <c r="O22" s="118"/>
      <c r="P22" s="118"/>
      <c r="Q22" s="118"/>
      <c r="R22" s="118"/>
      <c r="S22" s="118"/>
      <c r="T22" s="118"/>
      <c r="U22" s="118"/>
      <c r="V22" s="119"/>
    </row>
    <row r="23" spans="1:24" ht="7.95" customHeight="1">
      <c r="A23" s="3"/>
      <c r="B23" s="8"/>
      <c r="C23" s="8"/>
      <c r="D23" s="8"/>
      <c r="E23" s="8"/>
      <c r="F23" s="6"/>
      <c r="G23" s="8"/>
      <c r="H23" s="8"/>
      <c r="I23" s="8"/>
      <c r="J23" s="9"/>
      <c r="L23" s="7"/>
      <c r="N23" s="9"/>
    </row>
    <row r="24" spans="1:24" ht="16.05" customHeight="1">
      <c r="A24" s="3" t="s">
        <v>119</v>
      </c>
      <c r="C24" s="10"/>
      <c r="D24" s="9"/>
      <c r="E24" s="9"/>
      <c r="F24" s="9"/>
      <c r="G24" s="9"/>
      <c r="H24" s="9"/>
      <c r="I24" s="9"/>
      <c r="J24" s="9"/>
      <c r="K24" s="9"/>
      <c r="L24" s="9"/>
      <c r="M24" s="9"/>
      <c r="N24" s="9"/>
      <c r="O24" s="9"/>
      <c r="P24" s="9"/>
      <c r="Q24" s="9"/>
      <c r="R24" s="9"/>
      <c r="S24" s="9"/>
      <c r="T24" s="9"/>
      <c r="U24" s="9"/>
      <c r="V24" s="9"/>
      <c r="W24" s="9"/>
      <c r="X24" s="2"/>
    </row>
    <row r="25" spans="1:24" ht="16.05" customHeight="1">
      <c r="A25" s="137" t="s">
        <v>114</v>
      </c>
      <c r="B25" s="137"/>
      <c r="C25" s="137"/>
      <c r="D25" s="137"/>
      <c r="E25" s="137"/>
      <c r="F25" s="137"/>
      <c r="G25" s="137"/>
      <c r="H25" s="137"/>
      <c r="I25" s="137"/>
      <c r="J25" s="137"/>
      <c r="K25" s="137"/>
      <c r="L25" s="137"/>
      <c r="M25" s="137"/>
      <c r="N25" s="137"/>
      <c r="O25" s="137"/>
      <c r="P25" s="137"/>
      <c r="Q25" s="137"/>
      <c r="R25" s="137"/>
      <c r="S25" s="137"/>
      <c r="T25" s="137"/>
      <c r="U25" s="137"/>
      <c r="V25" s="137"/>
      <c r="W25" s="137"/>
      <c r="X25" s="25" t="s">
        <v>117</v>
      </c>
    </row>
    <row r="26" spans="1:24" ht="16.05" customHeight="1">
      <c r="A26" s="143" t="s">
        <v>110</v>
      </c>
      <c r="B26" s="143"/>
      <c r="C26" s="143"/>
      <c r="D26" s="143"/>
      <c r="E26" s="143"/>
      <c r="F26" s="143"/>
      <c r="G26" s="165"/>
      <c r="H26" s="166"/>
      <c r="I26" s="166"/>
      <c r="J26" s="166"/>
      <c r="K26" s="166"/>
      <c r="L26" s="166"/>
      <c r="M26" s="166"/>
      <c r="N26" s="166"/>
      <c r="O26" s="166"/>
      <c r="P26" s="166"/>
      <c r="Q26" s="166"/>
      <c r="R26" s="166"/>
      <c r="S26" s="166"/>
      <c r="T26" s="166"/>
      <c r="U26" s="166"/>
      <c r="V26" s="167"/>
      <c r="W26" s="18" t="s">
        <v>111</v>
      </c>
      <c r="X26" s="168" t="s">
        <v>116</v>
      </c>
    </row>
    <row r="27" spans="1:24" ht="31.95" customHeight="1">
      <c r="A27" s="21" t="s">
        <v>13</v>
      </c>
      <c r="B27" s="169" t="s">
        <v>101</v>
      </c>
      <c r="C27" s="169"/>
      <c r="D27" s="169"/>
      <c r="E27" s="169"/>
      <c r="F27" s="170" t="s">
        <v>112</v>
      </c>
      <c r="G27" s="171"/>
      <c r="H27" s="171"/>
      <c r="I27" s="172"/>
      <c r="J27" s="169" t="s">
        <v>14</v>
      </c>
      <c r="K27" s="169"/>
      <c r="L27" s="169"/>
      <c r="M27" s="169"/>
      <c r="N27" s="169"/>
      <c r="O27" s="169" t="s">
        <v>15</v>
      </c>
      <c r="P27" s="169"/>
      <c r="Q27" s="169"/>
      <c r="R27" s="169" t="s">
        <v>16</v>
      </c>
      <c r="S27" s="169"/>
      <c r="T27" s="169"/>
      <c r="U27" s="169"/>
      <c r="V27" s="169"/>
      <c r="W27" s="169"/>
      <c r="X27" s="168"/>
    </row>
    <row r="28" spans="1:24" ht="16.05" customHeight="1">
      <c r="A28" s="19"/>
      <c r="B28" s="160"/>
      <c r="C28" s="160"/>
      <c r="D28" s="160"/>
      <c r="E28" s="160"/>
      <c r="F28" s="160"/>
      <c r="G28" s="160"/>
      <c r="H28" s="160"/>
      <c r="I28" s="160"/>
      <c r="J28" s="160"/>
      <c r="K28" s="160"/>
      <c r="L28" s="160"/>
      <c r="M28" s="160"/>
      <c r="N28" s="160"/>
      <c r="O28" s="160"/>
      <c r="P28" s="160"/>
      <c r="Q28" s="160"/>
      <c r="R28" s="161"/>
      <c r="S28" s="161"/>
      <c r="T28" s="161"/>
      <c r="U28" s="161"/>
      <c r="V28" s="161"/>
      <c r="W28" s="161"/>
      <c r="X28" s="168"/>
    </row>
    <row r="29" spans="1:24" ht="16.05" customHeight="1">
      <c r="A29" s="19"/>
      <c r="B29" s="160"/>
      <c r="C29" s="160"/>
      <c r="D29" s="160"/>
      <c r="E29" s="160"/>
      <c r="F29" s="160"/>
      <c r="G29" s="160"/>
      <c r="H29" s="160"/>
      <c r="I29" s="160"/>
      <c r="J29" s="162"/>
      <c r="K29" s="163"/>
      <c r="L29" s="163"/>
      <c r="M29" s="163"/>
      <c r="N29" s="164"/>
      <c r="O29" s="160"/>
      <c r="P29" s="160"/>
      <c r="Q29" s="160"/>
      <c r="R29" s="161"/>
      <c r="S29" s="161"/>
      <c r="T29" s="161"/>
      <c r="U29" s="161"/>
      <c r="V29" s="161"/>
      <c r="W29" s="161"/>
      <c r="X29" s="168"/>
    </row>
    <row r="30" spans="1:24" ht="16.05" customHeight="1">
      <c r="A30" s="19"/>
      <c r="B30" s="160"/>
      <c r="C30" s="160"/>
      <c r="D30" s="160"/>
      <c r="E30" s="160"/>
      <c r="F30" s="160"/>
      <c r="G30" s="160"/>
      <c r="H30" s="160"/>
      <c r="I30" s="160"/>
      <c r="J30" s="160"/>
      <c r="K30" s="160"/>
      <c r="L30" s="160"/>
      <c r="M30" s="160"/>
      <c r="N30" s="160"/>
      <c r="O30" s="160"/>
      <c r="P30" s="160"/>
      <c r="Q30" s="160"/>
      <c r="R30" s="161"/>
      <c r="S30" s="161"/>
      <c r="T30" s="161"/>
      <c r="U30" s="161"/>
      <c r="V30" s="161"/>
      <c r="W30" s="161"/>
      <c r="X30" s="168"/>
    </row>
    <row r="31" spans="1:24" ht="16.05" customHeight="1">
      <c r="A31" s="19"/>
      <c r="B31" s="160"/>
      <c r="C31" s="160"/>
      <c r="D31" s="160"/>
      <c r="E31" s="160"/>
      <c r="F31" s="160"/>
      <c r="G31" s="160"/>
      <c r="H31" s="160"/>
      <c r="I31" s="160"/>
      <c r="J31" s="160"/>
      <c r="K31" s="160"/>
      <c r="L31" s="160"/>
      <c r="M31" s="160"/>
      <c r="N31" s="160"/>
      <c r="O31" s="160"/>
      <c r="P31" s="160"/>
      <c r="Q31" s="160"/>
      <c r="R31" s="161"/>
      <c r="S31" s="161"/>
      <c r="T31" s="161"/>
      <c r="U31" s="161"/>
      <c r="V31" s="161"/>
      <c r="W31" s="161"/>
      <c r="X31" s="168"/>
    </row>
    <row r="32" spans="1:24" ht="16.05" customHeight="1">
      <c r="A32" s="19"/>
      <c r="B32" s="160"/>
      <c r="C32" s="160"/>
      <c r="D32" s="160"/>
      <c r="E32" s="160"/>
      <c r="F32" s="160"/>
      <c r="G32" s="160"/>
      <c r="H32" s="160"/>
      <c r="I32" s="160"/>
      <c r="J32" s="160"/>
      <c r="K32" s="160"/>
      <c r="L32" s="160"/>
      <c r="M32" s="160"/>
      <c r="N32" s="160"/>
      <c r="O32" s="160"/>
      <c r="P32" s="160"/>
      <c r="Q32" s="160"/>
      <c r="R32" s="161"/>
      <c r="S32" s="161"/>
      <c r="T32" s="161"/>
      <c r="U32" s="161"/>
      <c r="V32" s="161"/>
      <c r="W32" s="161"/>
      <c r="X32" s="168"/>
    </row>
    <row r="33" spans="1:24" ht="16.05" customHeight="1">
      <c r="A33" s="19"/>
      <c r="B33" s="160"/>
      <c r="C33" s="160"/>
      <c r="D33" s="160"/>
      <c r="E33" s="160"/>
      <c r="F33" s="160"/>
      <c r="G33" s="160"/>
      <c r="H33" s="160"/>
      <c r="I33" s="160"/>
      <c r="J33" s="160"/>
      <c r="K33" s="160"/>
      <c r="L33" s="160"/>
      <c r="M33" s="160"/>
      <c r="N33" s="160"/>
      <c r="O33" s="160"/>
      <c r="P33" s="160"/>
      <c r="Q33" s="160"/>
      <c r="R33" s="161"/>
      <c r="S33" s="161"/>
      <c r="T33" s="161"/>
      <c r="U33" s="161"/>
      <c r="V33" s="161"/>
      <c r="W33" s="161"/>
      <c r="X33" s="168"/>
    </row>
    <row r="34" spans="1:24" ht="16.05" customHeight="1">
      <c r="A34" s="155" t="s">
        <v>162</v>
      </c>
      <c r="B34" s="155"/>
      <c r="C34" s="155"/>
      <c r="D34" s="155"/>
      <c r="E34" s="155"/>
      <c r="F34" s="155"/>
      <c r="G34" s="155"/>
      <c r="H34" s="155"/>
      <c r="I34" s="155"/>
      <c r="J34" s="155"/>
      <c r="K34" s="155"/>
      <c r="L34" s="155"/>
      <c r="M34" s="155"/>
      <c r="N34" s="155"/>
      <c r="O34" s="155"/>
      <c r="P34" s="155"/>
      <c r="Q34" s="155"/>
      <c r="R34" s="155"/>
      <c r="S34" s="155"/>
      <c r="T34" s="155"/>
      <c r="U34" s="155"/>
      <c r="V34" s="155"/>
      <c r="W34" s="155"/>
    </row>
    <row r="35" spans="1:24" ht="7.95" customHeight="1">
      <c r="A35" s="11"/>
      <c r="B35" s="11"/>
      <c r="C35" s="11"/>
      <c r="D35" s="11"/>
      <c r="E35" s="11"/>
      <c r="F35" s="11"/>
      <c r="G35" s="11"/>
      <c r="H35" s="11"/>
      <c r="I35" s="11"/>
      <c r="J35" s="11"/>
      <c r="K35" s="11"/>
      <c r="L35" s="11"/>
      <c r="M35" s="11"/>
      <c r="N35" s="11"/>
      <c r="O35" s="11"/>
      <c r="P35" s="11"/>
      <c r="Q35" s="11"/>
      <c r="R35" s="11"/>
      <c r="S35" s="11"/>
      <c r="T35" s="11"/>
      <c r="U35" s="11"/>
      <c r="V35" s="11"/>
      <c r="W35" s="11"/>
    </row>
    <row r="36" spans="1:24" ht="16.05" customHeight="1">
      <c r="A36" s="3" t="s">
        <v>121</v>
      </c>
    </row>
    <row r="37" spans="1:24" ht="16.05" customHeight="1">
      <c r="A37" s="12" t="s">
        <v>17</v>
      </c>
      <c r="B37" s="156"/>
      <c r="C37" s="157"/>
      <c r="D37" s="157"/>
      <c r="E37" s="157"/>
      <c r="F37" s="157"/>
      <c r="G37" s="157"/>
      <c r="H37" s="157"/>
      <c r="I37" s="158"/>
      <c r="J37" s="156" t="s">
        <v>19</v>
      </c>
      <c r="K37" s="157"/>
      <c r="L37" s="158"/>
      <c r="M37" s="156"/>
      <c r="N37" s="157"/>
      <c r="O37" s="157"/>
      <c r="P37" s="157"/>
      <c r="Q37" s="157"/>
      <c r="R37" s="157"/>
      <c r="S37" s="157"/>
      <c r="T37" s="157"/>
      <c r="U37" s="157"/>
      <c r="V37" s="157"/>
      <c r="W37" s="158"/>
    </row>
    <row r="38" spans="1:24" ht="15" customHeight="1">
      <c r="A38" s="12" t="s">
        <v>18</v>
      </c>
      <c r="B38" s="156"/>
      <c r="C38" s="157"/>
      <c r="D38" s="157"/>
      <c r="E38" s="157"/>
      <c r="F38" s="157"/>
      <c r="G38" s="157"/>
      <c r="H38" s="157"/>
      <c r="I38" s="158"/>
      <c r="J38" s="156" t="s">
        <v>26</v>
      </c>
      <c r="K38" s="157"/>
      <c r="L38" s="158"/>
      <c r="M38" s="159"/>
      <c r="N38" s="157"/>
      <c r="O38" s="157"/>
      <c r="P38" s="157"/>
      <c r="Q38" s="157"/>
      <c r="R38" s="157"/>
      <c r="S38" s="157"/>
      <c r="T38" s="157"/>
      <c r="U38" s="157"/>
      <c r="V38" s="157"/>
      <c r="W38" s="158"/>
    </row>
    <row r="39" spans="1:24" ht="7.95" customHeight="1">
      <c r="B39" s="9"/>
      <c r="C39" s="9"/>
      <c r="D39" s="9"/>
      <c r="E39" s="9"/>
      <c r="F39" s="9"/>
      <c r="G39" s="9"/>
      <c r="H39" s="9"/>
      <c r="I39" s="9"/>
      <c r="J39" s="9"/>
      <c r="K39" s="9"/>
      <c r="L39" s="9"/>
      <c r="M39" s="9"/>
      <c r="N39" s="9"/>
      <c r="O39" s="9"/>
      <c r="P39" s="9"/>
      <c r="Q39" s="9"/>
      <c r="R39" s="9"/>
      <c r="S39" s="9"/>
      <c r="T39" s="9"/>
      <c r="U39" s="9"/>
      <c r="V39" s="9"/>
      <c r="W39" s="9"/>
    </row>
    <row r="40" spans="1:24" ht="15" customHeight="1">
      <c r="A40" s="3" t="s">
        <v>28</v>
      </c>
      <c r="B40" s="137" t="s">
        <v>120</v>
      </c>
      <c r="C40" s="137"/>
      <c r="D40" s="137"/>
      <c r="E40" s="137"/>
      <c r="F40" s="137"/>
      <c r="G40" s="137"/>
      <c r="H40" s="137"/>
      <c r="I40" s="137"/>
      <c r="J40" s="137"/>
      <c r="K40" s="137"/>
      <c r="L40" s="137"/>
      <c r="M40" s="137"/>
      <c r="N40" s="137"/>
      <c r="O40" s="137"/>
      <c r="P40" s="137"/>
      <c r="Q40" s="137"/>
      <c r="R40" s="137"/>
      <c r="S40" s="137"/>
      <c r="T40" s="137"/>
      <c r="U40" s="137"/>
      <c r="V40" s="137"/>
      <c r="W40" s="137"/>
    </row>
    <row r="41" spans="1:24" ht="15.6" customHeight="1">
      <c r="A41" s="3"/>
      <c r="B41" s="137" t="s">
        <v>10</v>
      </c>
      <c r="C41" s="137"/>
      <c r="D41" s="7" t="s">
        <v>23</v>
      </c>
      <c r="E41" s="16" t="b">
        <v>0</v>
      </c>
      <c r="F41" s="2" t="s">
        <v>97</v>
      </c>
      <c r="I41" s="16"/>
      <c r="J41" s="11" t="s">
        <v>102</v>
      </c>
      <c r="K41" s="11"/>
      <c r="L41" s="148"/>
      <c r="M41" s="148"/>
      <c r="N41" s="148"/>
      <c r="O41" s="148"/>
      <c r="P41" s="148"/>
      <c r="Q41" s="148"/>
      <c r="R41" s="148"/>
      <c r="S41" s="148"/>
      <c r="T41" s="148"/>
      <c r="U41" s="148"/>
      <c r="V41" s="148"/>
      <c r="W41" s="2" t="s">
        <v>22</v>
      </c>
    </row>
    <row r="42" spans="1:24" ht="16.95" customHeight="1">
      <c r="B42" s="137" t="s">
        <v>11</v>
      </c>
      <c r="C42" s="137"/>
      <c r="D42" s="7" t="s">
        <v>23</v>
      </c>
      <c r="E42" s="16" t="b">
        <v>0</v>
      </c>
      <c r="F42" s="2" t="s">
        <v>97</v>
      </c>
      <c r="I42" s="16" t="b">
        <v>0</v>
      </c>
      <c r="J42" s="11" t="s">
        <v>102</v>
      </c>
      <c r="K42" s="11"/>
      <c r="L42" s="148"/>
      <c r="M42" s="148"/>
      <c r="N42" s="148"/>
      <c r="O42" s="148"/>
      <c r="P42" s="148"/>
      <c r="Q42" s="148"/>
      <c r="R42" s="148"/>
      <c r="S42" s="148"/>
      <c r="T42" s="148"/>
      <c r="U42" s="148"/>
      <c r="V42" s="148"/>
      <c r="W42" s="2" t="s">
        <v>22</v>
      </c>
    </row>
    <row r="43" spans="1:24" ht="16.95" customHeight="1">
      <c r="B43" s="137" t="s">
        <v>12</v>
      </c>
      <c r="C43" s="137"/>
      <c r="D43" s="7" t="s">
        <v>23</v>
      </c>
      <c r="E43" s="16" t="b">
        <v>0</v>
      </c>
      <c r="F43" s="2" t="s">
        <v>97</v>
      </c>
      <c r="I43" s="16" t="b">
        <v>0</v>
      </c>
      <c r="J43" s="11" t="s">
        <v>102</v>
      </c>
      <c r="K43" s="11"/>
      <c r="L43" s="148"/>
      <c r="M43" s="148"/>
      <c r="N43" s="148"/>
      <c r="O43" s="148"/>
      <c r="P43" s="148"/>
      <c r="Q43" s="148"/>
      <c r="R43" s="148"/>
      <c r="S43" s="148"/>
      <c r="T43" s="148"/>
      <c r="U43" s="148"/>
      <c r="V43" s="148"/>
      <c r="W43" s="2" t="s">
        <v>22</v>
      </c>
    </row>
    <row r="44" spans="1:24" ht="16.95" customHeight="1">
      <c r="B44" s="137" t="s">
        <v>30</v>
      </c>
      <c r="C44" s="137"/>
      <c r="D44" s="7" t="s">
        <v>23</v>
      </c>
      <c r="E44" s="16" t="b">
        <v>0</v>
      </c>
      <c r="F44" s="2" t="s">
        <v>97</v>
      </c>
      <c r="I44" s="16" t="b">
        <v>0</v>
      </c>
      <c r="J44" s="11" t="s">
        <v>102</v>
      </c>
      <c r="K44" s="11"/>
      <c r="L44" s="148"/>
      <c r="M44" s="148"/>
      <c r="N44" s="148"/>
      <c r="O44" s="148"/>
      <c r="P44" s="148"/>
      <c r="Q44" s="148"/>
      <c r="R44" s="148"/>
      <c r="S44" s="148"/>
      <c r="T44" s="148"/>
      <c r="U44" s="148"/>
      <c r="V44" s="148"/>
      <c r="W44" s="2" t="s">
        <v>22</v>
      </c>
    </row>
    <row r="45" spans="1:24" ht="7.95" customHeight="1">
      <c r="B45" s="9"/>
      <c r="C45" s="9"/>
      <c r="D45" s="9"/>
      <c r="E45" s="9"/>
      <c r="F45" s="9"/>
      <c r="G45" s="9"/>
      <c r="H45" s="9"/>
      <c r="I45" s="9"/>
      <c r="J45" s="9"/>
      <c r="K45" s="9"/>
      <c r="L45" s="9"/>
      <c r="M45" s="9"/>
      <c r="N45" s="9"/>
      <c r="O45" s="9"/>
      <c r="P45" s="9"/>
      <c r="Q45" s="9"/>
      <c r="R45" s="9"/>
      <c r="S45" s="9"/>
      <c r="T45" s="9"/>
      <c r="U45" s="9"/>
      <c r="V45" s="9"/>
      <c r="W45" s="9"/>
    </row>
    <row r="46" spans="1:24" ht="16.05" customHeight="1">
      <c r="A46" s="3" t="s">
        <v>130</v>
      </c>
      <c r="B46" s="8"/>
    </row>
    <row r="47" spans="1:24" s="11" customFormat="1" ht="16.05" customHeight="1">
      <c r="A47" s="2"/>
      <c r="B47" s="16" t="b">
        <v>0</v>
      </c>
      <c r="C47" s="2" t="s">
        <v>129</v>
      </c>
      <c r="D47" s="2"/>
      <c r="E47" s="2"/>
      <c r="F47" s="2"/>
      <c r="G47" s="2"/>
      <c r="H47" s="2"/>
      <c r="I47" s="2"/>
      <c r="J47" s="2"/>
      <c r="K47" s="2"/>
      <c r="L47" s="2"/>
      <c r="M47" s="2"/>
      <c r="N47" s="2"/>
      <c r="O47" s="2"/>
      <c r="P47" s="2"/>
      <c r="Q47" s="2"/>
      <c r="R47" s="2"/>
      <c r="S47" s="2"/>
      <c r="T47" s="2"/>
      <c r="U47" s="2"/>
      <c r="V47" s="2"/>
      <c r="W47" s="2"/>
      <c r="X47" s="23"/>
    </row>
    <row r="48" spans="1:24" s="11" customFormat="1" ht="16.05" customHeight="1">
      <c r="A48" s="2"/>
      <c r="B48" s="16" t="b">
        <v>0</v>
      </c>
      <c r="C48" s="2" t="s">
        <v>123</v>
      </c>
      <c r="D48" s="2"/>
      <c r="E48" s="2"/>
      <c r="F48" s="2"/>
      <c r="G48" s="2"/>
      <c r="H48" s="2"/>
      <c r="I48" s="2"/>
      <c r="J48" s="2"/>
      <c r="K48" s="2"/>
      <c r="L48" s="2"/>
      <c r="M48" s="2"/>
      <c r="N48" s="2"/>
      <c r="O48" s="2"/>
      <c r="P48" s="2"/>
      <c r="Q48" s="2"/>
      <c r="R48" s="2"/>
      <c r="S48" s="2"/>
      <c r="T48" s="2"/>
      <c r="U48" s="2"/>
      <c r="V48" s="2"/>
      <c r="W48" s="2"/>
      <c r="X48" s="23"/>
    </row>
    <row r="49" spans="1:24" ht="7.95" customHeight="1"/>
    <row r="50" spans="1:24" ht="16.05" customHeight="1">
      <c r="A50" s="13" t="s">
        <v>132</v>
      </c>
      <c r="B50" s="149" t="s">
        <v>122</v>
      </c>
      <c r="C50" s="149"/>
      <c r="D50" s="149"/>
      <c r="E50" s="149"/>
      <c r="F50" s="149"/>
      <c r="G50" s="149"/>
      <c r="H50" s="149"/>
      <c r="I50" s="149"/>
      <c r="J50" s="149"/>
      <c r="K50" s="149"/>
      <c r="L50" s="149"/>
      <c r="M50" s="149"/>
      <c r="N50" s="149"/>
      <c r="O50" s="149"/>
      <c r="P50" s="149"/>
      <c r="Q50" s="149"/>
      <c r="R50" s="149"/>
      <c r="S50" s="149"/>
      <c r="T50" s="149"/>
      <c r="U50" s="149"/>
      <c r="V50" s="149"/>
      <c r="W50" s="149"/>
      <c r="X50" s="22" t="s">
        <v>126</v>
      </c>
    </row>
    <row r="51" spans="1:24" ht="16.05" customHeight="1">
      <c r="A51" s="3"/>
      <c r="B51" s="10" t="s">
        <v>89</v>
      </c>
      <c r="D51" s="16" t="b">
        <v>0</v>
      </c>
      <c r="E51" s="146" t="s">
        <v>124</v>
      </c>
      <c r="F51" s="138"/>
      <c r="G51" s="138"/>
      <c r="H51" s="138"/>
      <c r="I51" s="138"/>
      <c r="J51" s="16" t="b">
        <v>0</v>
      </c>
      <c r="K51" s="137" t="s">
        <v>34</v>
      </c>
      <c r="L51" s="137"/>
      <c r="M51" s="137"/>
      <c r="N51" s="150" t="s">
        <v>103</v>
      </c>
      <c r="O51" s="150"/>
      <c r="P51" s="151"/>
      <c r="Q51" s="152"/>
      <c r="R51" s="153"/>
      <c r="S51" s="153"/>
      <c r="T51" s="153"/>
      <c r="U51" s="154"/>
      <c r="V51" s="17" t="s">
        <v>125</v>
      </c>
      <c r="W51" s="11"/>
      <c r="X51" s="27" t="s">
        <v>127</v>
      </c>
    </row>
    <row r="52" spans="1:24" ht="16.05" customHeight="1">
      <c r="A52" s="3"/>
      <c r="B52" s="144" t="s">
        <v>108</v>
      </c>
      <c r="C52" s="145"/>
      <c r="D52" s="16" t="b">
        <v>0</v>
      </c>
      <c r="E52" s="146" t="s">
        <v>124</v>
      </c>
      <c r="F52" s="138"/>
      <c r="G52" s="138"/>
      <c r="H52" s="138"/>
      <c r="I52" s="138"/>
      <c r="J52" s="16" t="b">
        <v>0</v>
      </c>
      <c r="K52" s="137" t="s">
        <v>34</v>
      </c>
      <c r="L52" s="137"/>
      <c r="M52" s="137"/>
      <c r="X52" s="28" t="s">
        <v>131</v>
      </c>
    </row>
    <row r="53" spans="1:24" ht="16.05" customHeight="1">
      <c r="B53" s="10"/>
      <c r="C53" s="9"/>
      <c r="D53" s="7"/>
      <c r="E53" s="6"/>
      <c r="K53" s="6"/>
      <c r="X53" s="28" t="s">
        <v>128</v>
      </c>
    </row>
    <row r="54" spans="1:24" ht="16.05" customHeight="1">
      <c r="A54" s="3" t="s">
        <v>133</v>
      </c>
      <c r="B54" s="16" t="b">
        <v>0</v>
      </c>
      <c r="C54" s="143" t="s">
        <v>106</v>
      </c>
      <c r="D54" s="143"/>
      <c r="E54" s="143"/>
      <c r="F54" s="145"/>
      <c r="G54" s="147"/>
      <c r="H54" s="140"/>
      <c r="I54" s="141"/>
      <c r="J54" s="141"/>
      <c r="K54" s="142"/>
      <c r="L54" s="6" t="s">
        <v>27</v>
      </c>
      <c r="M54" s="140"/>
      <c r="N54" s="141"/>
      <c r="O54" s="141"/>
      <c r="P54" s="142"/>
      <c r="Q54" s="10"/>
      <c r="R54" s="16" t="b">
        <v>0</v>
      </c>
      <c r="S54" s="2" t="s">
        <v>32</v>
      </c>
      <c r="X54" s="22" t="s">
        <v>138</v>
      </c>
    </row>
    <row r="55" spans="1:24" ht="16.05" customHeight="1">
      <c r="A55" s="3"/>
      <c r="B55" s="10" t="s">
        <v>167</v>
      </c>
      <c r="C55" s="9"/>
      <c r="D55" s="7"/>
      <c r="E55" s="134"/>
      <c r="F55" s="135"/>
      <c r="G55" s="135"/>
      <c r="H55" s="135"/>
      <c r="I55" s="135"/>
      <c r="J55" s="135"/>
      <c r="K55" s="135"/>
      <c r="L55" s="135"/>
      <c r="M55" s="135"/>
      <c r="N55" s="135"/>
      <c r="O55" s="135"/>
      <c r="P55" s="135"/>
      <c r="Q55" s="135"/>
      <c r="R55" s="135"/>
      <c r="S55" s="135"/>
      <c r="T55" s="135"/>
      <c r="U55" s="135"/>
      <c r="V55" s="136"/>
      <c r="W55" s="2" t="s">
        <v>111</v>
      </c>
      <c r="X55" s="22" t="s">
        <v>139</v>
      </c>
    </row>
    <row r="56" spans="1:24" ht="16.05" customHeight="1">
      <c r="A56" s="3"/>
      <c r="B56" s="10"/>
      <c r="C56" s="9"/>
      <c r="D56" s="7"/>
      <c r="E56" s="6"/>
      <c r="K56" s="6"/>
    </row>
    <row r="57" spans="1:24" ht="16.05" customHeight="1">
      <c r="A57" s="3" t="s">
        <v>134</v>
      </c>
      <c r="C57" s="10"/>
      <c r="D57" s="9"/>
      <c r="E57" s="9"/>
      <c r="F57" s="9"/>
      <c r="G57" s="9"/>
      <c r="H57" s="9"/>
      <c r="I57" s="9"/>
      <c r="J57" s="9"/>
      <c r="K57" s="9"/>
      <c r="L57" s="9"/>
      <c r="M57" s="9"/>
      <c r="N57" s="9"/>
      <c r="O57" s="9"/>
      <c r="P57" s="9"/>
      <c r="Q57" s="9"/>
      <c r="R57" s="9"/>
      <c r="S57" s="9"/>
      <c r="T57" s="9"/>
      <c r="U57" s="9"/>
      <c r="V57" s="9"/>
      <c r="W57" s="9"/>
      <c r="X57" s="22" t="s">
        <v>140</v>
      </c>
    </row>
    <row r="58" spans="1:24" ht="16.05" customHeight="1">
      <c r="A58" s="3"/>
      <c r="B58" s="16" t="b">
        <v>0</v>
      </c>
      <c r="C58" s="137" t="s">
        <v>135</v>
      </c>
      <c r="D58" s="137"/>
      <c r="E58" s="137"/>
      <c r="F58" s="138"/>
      <c r="G58" s="139"/>
      <c r="H58" s="140"/>
      <c r="I58" s="141"/>
      <c r="J58" s="141"/>
      <c r="K58" s="142"/>
      <c r="L58" s="6" t="s">
        <v>27</v>
      </c>
      <c r="M58" s="140"/>
      <c r="N58" s="141"/>
      <c r="O58" s="141"/>
      <c r="P58" s="142"/>
      <c r="Q58" s="10"/>
      <c r="R58" s="16" t="b">
        <v>0</v>
      </c>
      <c r="S58" s="2" t="s">
        <v>136</v>
      </c>
      <c r="X58" s="22" t="s">
        <v>139</v>
      </c>
    </row>
    <row r="59" spans="1:24" ht="16.05" customHeight="1">
      <c r="B59" s="26"/>
      <c r="C59" s="20"/>
      <c r="D59" s="20"/>
      <c r="E59" s="20"/>
      <c r="F59" s="20"/>
      <c r="G59" s="20"/>
      <c r="H59" s="20"/>
      <c r="I59" s="20"/>
      <c r="J59" s="26"/>
      <c r="K59" s="20"/>
      <c r="L59" s="20"/>
      <c r="M59" s="26"/>
      <c r="N59" s="20"/>
      <c r="O59" s="20"/>
      <c r="P59" s="20"/>
      <c r="Q59" s="20"/>
      <c r="R59" s="20"/>
      <c r="S59" s="20"/>
      <c r="T59" s="20"/>
      <c r="U59" s="20"/>
      <c r="V59" s="20"/>
      <c r="W59" s="20"/>
      <c r="X59" s="22" t="s">
        <v>137</v>
      </c>
    </row>
    <row r="60" spans="1:24">
      <c r="A60" s="3" t="s">
        <v>141</v>
      </c>
      <c r="B60" s="16" t="b">
        <v>0</v>
      </c>
      <c r="C60" s="2" t="s">
        <v>33</v>
      </c>
      <c r="G60" s="16" t="b">
        <v>0</v>
      </c>
      <c r="H60" s="2" t="s">
        <v>34</v>
      </c>
      <c r="J60" s="7"/>
      <c r="K60" s="7"/>
      <c r="W60" s="22"/>
    </row>
    <row r="61" spans="1:24" ht="18">
      <c r="B61" s="2" t="s">
        <v>142</v>
      </c>
      <c r="E61" s="7"/>
      <c r="F61" s="6"/>
      <c r="G61" s="16" t="b">
        <v>0</v>
      </c>
      <c r="H61" s="2" t="s">
        <v>143</v>
      </c>
      <c r="J61" s="20"/>
      <c r="M61" s="16" t="b">
        <v>0</v>
      </c>
      <c r="N61" s="2" t="s">
        <v>144</v>
      </c>
      <c r="R61" s="16" t="b">
        <v>0</v>
      </c>
      <c r="S61" s="143" t="s">
        <v>145</v>
      </c>
      <c r="T61" s="143"/>
      <c r="U61" s="143"/>
      <c r="V61" s="143"/>
      <c r="W61" s="3" t="s">
        <v>111</v>
      </c>
      <c r="X61" s="22" t="s">
        <v>291</v>
      </c>
    </row>
    <row r="62" spans="1:24">
      <c r="X62" s="22" t="s">
        <v>139</v>
      </c>
    </row>
    <row r="63" spans="1:24">
      <c r="X63" s="22" t="s">
        <v>146</v>
      </c>
    </row>
    <row r="64" spans="1:24">
      <c r="X64" s="22" t="s">
        <v>147</v>
      </c>
    </row>
    <row r="65" spans="24:24">
      <c r="X65" s="22" t="s">
        <v>148</v>
      </c>
    </row>
  </sheetData>
  <dataConsolidate/>
  <mergeCells count="97">
    <mergeCell ref="O5:V5"/>
    <mergeCell ref="L6:N6"/>
    <mergeCell ref="O6:V6"/>
    <mergeCell ref="B10:V10"/>
    <mergeCell ref="B11:V11"/>
    <mergeCell ref="A25:W25"/>
    <mergeCell ref="A26:F26"/>
    <mergeCell ref="G26:V26"/>
    <mergeCell ref="X26:X33"/>
    <mergeCell ref="B27:E27"/>
    <mergeCell ref="F27:I27"/>
    <mergeCell ref="J27:N27"/>
    <mergeCell ref="O27:Q27"/>
    <mergeCell ref="R27:W27"/>
    <mergeCell ref="B28:E28"/>
    <mergeCell ref="F28:I28"/>
    <mergeCell ref="J28:N28"/>
    <mergeCell ref="O28:Q28"/>
    <mergeCell ref="R28:W28"/>
    <mergeCell ref="B29:E29"/>
    <mergeCell ref="F29:I29"/>
    <mergeCell ref="J29:N29"/>
    <mergeCell ref="O29:Q29"/>
    <mergeCell ref="R29:W29"/>
    <mergeCell ref="B31:E31"/>
    <mergeCell ref="F31:I31"/>
    <mergeCell ref="J31:N31"/>
    <mergeCell ref="O31:Q31"/>
    <mergeCell ref="R31:W31"/>
    <mergeCell ref="B30:E30"/>
    <mergeCell ref="F30:I30"/>
    <mergeCell ref="J30:N30"/>
    <mergeCell ref="O30:Q30"/>
    <mergeCell ref="R30:W30"/>
    <mergeCell ref="B33:E33"/>
    <mergeCell ref="F33:I33"/>
    <mergeCell ref="J33:N33"/>
    <mergeCell ref="O33:Q33"/>
    <mergeCell ref="R33:W33"/>
    <mergeCell ref="B32:E32"/>
    <mergeCell ref="F32:I32"/>
    <mergeCell ref="J32:N32"/>
    <mergeCell ref="O32:Q32"/>
    <mergeCell ref="R32:W32"/>
    <mergeCell ref="B43:C43"/>
    <mergeCell ref="L43:V43"/>
    <mergeCell ref="A34:W34"/>
    <mergeCell ref="B37:I37"/>
    <mergeCell ref="J37:L37"/>
    <mergeCell ref="M37:W37"/>
    <mergeCell ref="B38:I38"/>
    <mergeCell ref="J38:L38"/>
    <mergeCell ref="M38:W38"/>
    <mergeCell ref="B40:W40"/>
    <mergeCell ref="B41:C41"/>
    <mergeCell ref="L41:V41"/>
    <mergeCell ref="B42:C42"/>
    <mergeCell ref="L42:V42"/>
    <mergeCell ref="B44:C44"/>
    <mergeCell ref="L44:V44"/>
    <mergeCell ref="B50:W50"/>
    <mergeCell ref="E51:I51"/>
    <mergeCell ref="K51:M51"/>
    <mergeCell ref="N51:P51"/>
    <mergeCell ref="Q51:U51"/>
    <mergeCell ref="B52:C52"/>
    <mergeCell ref="E52:I52"/>
    <mergeCell ref="K52:M52"/>
    <mergeCell ref="C54:G54"/>
    <mergeCell ref="H54:K54"/>
    <mergeCell ref="M54:P54"/>
    <mergeCell ref="E55:V55"/>
    <mergeCell ref="C58:G58"/>
    <mergeCell ref="H58:K58"/>
    <mergeCell ref="M58:P58"/>
    <mergeCell ref="S61:V61"/>
    <mergeCell ref="Q2:S2"/>
    <mergeCell ref="D19:G19"/>
    <mergeCell ref="I19:L19"/>
    <mergeCell ref="O19:P19"/>
    <mergeCell ref="R19:S19"/>
    <mergeCell ref="B16:J16"/>
    <mergeCell ref="K16:M16"/>
    <mergeCell ref="N16:V16"/>
    <mergeCell ref="B17:V17"/>
    <mergeCell ref="B14:J14"/>
    <mergeCell ref="K14:M14"/>
    <mergeCell ref="N14:V14"/>
    <mergeCell ref="B15:J15"/>
    <mergeCell ref="K15:M15"/>
    <mergeCell ref="N15:V15"/>
    <mergeCell ref="B13:G13"/>
    <mergeCell ref="D20:G20"/>
    <mergeCell ref="I20:L20"/>
    <mergeCell ref="O20:P20"/>
    <mergeCell ref="R20:S20"/>
    <mergeCell ref="D22:V22"/>
  </mergeCells>
  <phoneticPr fontId="2"/>
  <conditionalFormatting sqref="B20 N20:U20 B22">
    <cfRule type="expression" dxfId="5" priority="1">
      <formula>$Q$2="（新規）"</formula>
    </cfRule>
  </conditionalFormatting>
  <conditionalFormatting sqref="D20:G20 I20:L20 D22:V22">
    <cfRule type="expression" dxfId="4" priority="3">
      <formula>$Q$2="（変更）"</formula>
    </cfRule>
  </conditionalFormatting>
  <dataValidations count="3">
    <dataValidation type="list" allowBlank="1" showInputMessage="1" showErrorMessage="1" sqref="N58 N54 I54 I58" xr:uid="{56A4D29D-88EC-404E-8C34-5DD58B2CA045}">
      <formula1>$X$9:$X$29</formula1>
    </dataValidation>
    <dataValidation type="list" allowBlank="1" showInputMessage="1" showErrorMessage="1" sqref="P58 P54 K54 K58" xr:uid="{50DC3041-969B-4EC6-986F-7E19928E7F65}">
      <formula1>$X$2:$X$14</formula1>
    </dataValidation>
    <dataValidation type="list" allowBlank="1" showInputMessage="1" showErrorMessage="1" sqref="Q2:S2" xr:uid="{D2DD3EA9-4E32-42F4-B950-7712961A3A0E}">
      <formula1>"【要選択】,（新規）,（変更）"</formula1>
    </dataValidation>
  </dataValidations>
  <hyperlinks>
    <hyperlink ref="X51" r:id="rId1" xr:uid="{FBC56B20-02E2-46BE-B381-6B60ABF62863}"/>
  </hyperlinks>
  <pageMargins left="0.59055118110236227" right="0.19685039370078741" top="0.59055118110236227" bottom="0.39370078740157483" header="0" footer="0"/>
  <pageSetup paperSize="9" scale="92" orientation="portrait" horizontalDpi="300" verticalDpi="300" r:id="rId2"/>
  <headerFooter alignWithMargins="0"/>
  <colBreaks count="2" manualBreakCount="2">
    <brk id="23" min="1" max="63" man="1"/>
    <brk id="25" min="1" max="63"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00782CD-DC19-48E3-B89D-D1378BAAA056}">
          <x14:formula1>
            <xm:f>secretariat!$G$3:$G$36</xm:f>
          </x14:formula1>
          <xm:sqref>O6:V6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X64"/>
  <sheetViews>
    <sheetView view="pageBreakPreview" zoomScaleNormal="100" zoomScaleSheetLayoutView="100" workbookViewId="0">
      <pane ySplit="2" topLeftCell="A3" activePane="bottomLeft" state="frozen"/>
      <selection activeCell="P1" sqref="P1"/>
      <selection pane="bottomLeft" activeCell="A57" sqref="A57"/>
    </sheetView>
  </sheetViews>
  <sheetFormatPr defaultColWidth="9" defaultRowHeight="16.2"/>
  <cols>
    <col min="1" max="1" width="13.77734375" style="2" customWidth="1"/>
    <col min="2" max="3" width="6.44140625" style="2" customWidth="1"/>
    <col min="4" max="6" width="3.109375" style="2" customWidth="1"/>
    <col min="7" max="7" width="4" style="2" customWidth="1"/>
    <col min="8" max="8" width="3.109375" style="2" customWidth="1"/>
    <col min="9" max="9" width="3.77734375" style="2" customWidth="1"/>
    <col min="10" max="10" width="4.6640625" style="2" customWidth="1"/>
    <col min="11" max="11" width="3.109375" style="2" customWidth="1"/>
    <col min="12" max="12" width="5.77734375" style="2" customWidth="1"/>
    <col min="13" max="13" width="3.77734375" style="2" customWidth="1"/>
    <col min="14" max="14" width="4" style="2" customWidth="1"/>
    <col min="15" max="15" width="3.109375" style="2" customWidth="1"/>
    <col min="16" max="16" width="4" style="2" customWidth="1"/>
    <col min="17" max="21" width="3.109375" style="2" customWidth="1"/>
    <col min="22" max="22" width="6" style="2" customWidth="1"/>
    <col min="23" max="23" width="6.77734375" style="2" customWidth="1"/>
    <col min="24" max="24" width="88.109375" style="22" customWidth="1"/>
    <col min="25" max="25" width="4.44140625" style="2" customWidth="1"/>
    <col min="26" max="16384" width="9" style="2"/>
  </cols>
  <sheetData>
    <row r="1" spans="1:24">
      <c r="A1" s="25" t="s">
        <v>253</v>
      </c>
      <c r="T1" s="1" t="s">
        <v>96</v>
      </c>
    </row>
    <row r="2" spans="1:24" ht="15" customHeight="1">
      <c r="A2" s="42" t="s">
        <v>287</v>
      </c>
      <c r="B2" s="3" t="s">
        <v>94</v>
      </c>
      <c r="C2" s="3"/>
      <c r="D2" s="3"/>
      <c r="E2" s="3"/>
      <c r="F2" s="3"/>
      <c r="G2" s="3"/>
      <c r="H2" s="3"/>
      <c r="I2" s="3"/>
      <c r="J2" s="3"/>
      <c r="K2" s="3"/>
      <c r="L2" s="3"/>
      <c r="M2" s="3"/>
      <c r="N2" s="3"/>
      <c r="O2" s="3"/>
      <c r="P2" s="3"/>
      <c r="Q2" s="3"/>
      <c r="R2" s="3"/>
      <c r="S2" s="3"/>
      <c r="T2" s="3"/>
      <c r="U2" s="3"/>
      <c r="V2" s="3"/>
      <c r="W2" s="3"/>
      <c r="X2" s="25" t="s">
        <v>174</v>
      </c>
    </row>
    <row r="3" spans="1:24" ht="7.95" customHeight="1"/>
    <row r="4" spans="1:24" ht="15" customHeight="1">
      <c r="A4" s="2" t="s">
        <v>175</v>
      </c>
      <c r="X4" s="22" t="s">
        <v>192</v>
      </c>
    </row>
    <row r="5" spans="1:24" ht="15" customHeight="1">
      <c r="J5" s="2" t="s">
        <v>93</v>
      </c>
      <c r="O5" s="226">
        <v>45662</v>
      </c>
      <c r="P5" s="226"/>
      <c r="Q5" s="226"/>
      <c r="R5" s="226"/>
      <c r="S5" s="226"/>
      <c r="T5" s="226"/>
      <c r="U5" s="226"/>
      <c r="V5" s="226"/>
      <c r="X5" s="22" t="s">
        <v>193</v>
      </c>
    </row>
    <row r="6" spans="1:24" ht="15" customHeight="1">
      <c r="J6" s="137" t="s">
        <v>92</v>
      </c>
      <c r="K6" s="137"/>
      <c r="L6" s="137"/>
      <c r="M6" s="137"/>
      <c r="N6" s="137"/>
      <c r="O6" s="232" t="s">
        <v>254</v>
      </c>
      <c r="P6" s="233"/>
      <c r="Q6" s="233"/>
      <c r="R6" s="233"/>
      <c r="S6" s="233"/>
      <c r="T6" s="233"/>
      <c r="U6" s="233"/>
      <c r="V6" s="233"/>
      <c r="X6" s="22" t="s">
        <v>285</v>
      </c>
    </row>
    <row r="7" spans="1:24" ht="7.8" customHeight="1"/>
    <row r="8" spans="1:24" ht="16.05" customHeight="1">
      <c r="A8" s="15" t="s">
        <v>176</v>
      </c>
      <c r="X8" s="2"/>
    </row>
    <row r="9" spans="1:24" ht="7.8" customHeight="1"/>
    <row r="10" spans="1:24" ht="16.05" customHeight="1">
      <c r="A10" s="13" t="s">
        <v>177</v>
      </c>
      <c r="B10" s="176" t="s">
        <v>255</v>
      </c>
      <c r="C10" s="177"/>
      <c r="D10" s="177"/>
      <c r="E10" s="177"/>
      <c r="F10" s="177"/>
      <c r="G10" s="177"/>
      <c r="H10" s="177"/>
      <c r="I10" s="177"/>
      <c r="J10" s="177"/>
      <c r="K10" s="177"/>
      <c r="L10" s="177"/>
      <c r="M10" s="177"/>
      <c r="N10" s="177"/>
      <c r="O10" s="177"/>
      <c r="P10" s="177"/>
      <c r="Q10" s="177"/>
      <c r="R10" s="177"/>
      <c r="S10" s="177"/>
      <c r="T10" s="177"/>
      <c r="U10" s="177"/>
      <c r="V10" s="178"/>
    </row>
    <row r="11" spans="1:24" ht="16.05" customHeight="1">
      <c r="A11" s="13" t="s">
        <v>178</v>
      </c>
      <c r="B11" s="179" t="s">
        <v>256</v>
      </c>
      <c r="C11" s="180"/>
      <c r="D11" s="180"/>
      <c r="E11" s="180"/>
      <c r="F11" s="180"/>
      <c r="G11" s="180"/>
      <c r="H11" s="180"/>
      <c r="I11" s="180"/>
      <c r="J11" s="180"/>
      <c r="K11" s="180"/>
      <c r="L11" s="180"/>
      <c r="M11" s="180"/>
      <c r="N11" s="180"/>
      <c r="O11" s="180"/>
      <c r="P11" s="180"/>
      <c r="Q11" s="180"/>
      <c r="R11" s="180"/>
      <c r="S11" s="180"/>
      <c r="T11" s="180"/>
      <c r="U11" s="180"/>
      <c r="V11" s="181"/>
    </row>
    <row r="12" spans="1:24" ht="7.95" customHeight="1"/>
    <row r="13" spans="1:24" ht="16.05" customHeight="1">
      <c r="A13" s="3" t="s">
        <v>179</v>
      </c>
      <c r="B13" s="132"/>
      <c r="C13" s="133"/>
      <c r="D13" s="133"/>
      <c r="E13" s="133"/>
      <c r="F13" s="133"/>
      <c r="G13" s="133"/>
      <c r="H13" s="4"/>
    </row>
    <row r="14" spans="1:24" ht="16.05" customHeight="1">
      <c r="A14" s="5" t="s">
        <v>180</v>
      </c>
      <c r="B14" s="183" t="s">
        <v>257</v>
      </c>
      <c r="C14" s="183"/>
      <c r="D14" s="183"/>
      <c r="E14" s="183"/>
      <c r="F14" s="183"/>
      <c r="G14" s="183"/>
      <c r="H14" s="183"/>
      <c r="I14" s="183"/>
      <c r="J14" s="183"/>
      <c r="K14" s="125" t="s">
        <v>185</v>
      </c>
      <c r="L14" s="125"/>
      <c r="M14" s="125"/>
      <c r="N14" s="183" t="s">
        <v>153</v>
      </c>
      <c r="O14" s="183"/>
      <c r="P14" s="183"/>
      <c r="Q14" s="183"/>
      <c r="R14" s="183"/>
      <c r="S14" s="183"/>
      <c r="T14" s="183"/>
      <c r="U14" s="185"/>
      <c r="V14" s="186"/>
    </row>
    <row r="15" spans="1:24" ht="16.05" customHeight="1">
      <c r="A15" s="5" t="s">
        <v>181</v>
      </c>
      <c r="B15" s="183" t="s">
        <v>258</v>
      </c>
      <c r="C15" s="183"/>
      <c r="D15" s="183"/>
      <c r="E15" s="183"/>
      <c r="F15" s="183"/>
      <c r="G15" s="183"/>
      <c r="H15" s="183"/>
      <c r="I15" s="183"/>
      <c r="J15" s="183"/>
      <c r="K15" s="125" t="s">
        <v>91</v>
      </c>
      <c r="L15" s="125"/>
      <c r="M15" s="125"/>
      <c r="N15" s="183" t="s">
        <v>153</v>
      </c>
      <c r="O15" s="183"/>
      <c r="P15" s="183"/>
      <c r="Q15" s="183"/>
      <c r="R15" s="183"/>
      <c r="S15" s="183"/>
      <c r="T15" s="183"/>
      <c r="U15" s="185"/>
      <c r="V15" s="186"/>
    </row>
    <row r="16" spans="1:24" ht="16.05" customHeight="1">
      <c r="A16" s="5" t="s">
        <v>182</v>
      </c>
      <c r="B16" s="183" t="s">
        <v>259</v>
      </c>
      <c r="C16" s="183"/>
      <c r="D16" s="183"/>
      <c r="E16" s="183"/>
      <c r="F16" s="183"/>
      <c r="G16" s="183"/>
      <c r="H16" s="183"/>
      <c r="I16" s="183"/>
      <c r="J16" s="183"/>
      <c r="K16" s="125" t="s">
        <v>20</v>
      </c>
      <c r="L16" s="125"/>
      <c r="M16" s="125"/>
      <c r="N16" s="184" t="s">
        <v>154</v>
      </c>
      <c r="O16" s="183"/>
      <c r="P16" s="183"/>
      <c r="Q16" s="183"/>
      <c r="R16" s="183"/>
      <c r="S16" s="183"/>
      <c r="T16" s="183"/>
      <c r="U16" s="185"/>
      <c r="V16" s="186"/>
    </row>
    <row r="17" spans="1:24" ht="16.05" customHeight="1">
      <c r="A17" s="5" t="s">
        <v>183</v>
      </c>
      <c r="B17" s="187" t="s">
        <v>260</v>
      </c>
      <c r="C17" s="188"/>
      <c r="D17" s="188"/>
      <c r="E17" s="188"/>
      <c r="F17" s="188"/>
      <c r="G17" s="188"/>
      <c r="H17" s="188"/>
      <c r="I17" s="188"/>
      <c r="J17" s="188"/>
      <c r="K17" s="188"/>
      <c r="L17" s="188"/>
      <c r="M17" s="188"/>
      <c r="N17" s="188"/>
      <c r="O17" s="188"/>
      <c r="P17" s="188"/>
      <c r="Q17" s="188"/>
      <c r="R17" s="188"/>
      <c r="S17" s="188"/>
      <c r="T17" s="188"/>
      <c r="U17" s="188"/>
      <c r="V17" s="189"/>
      <c r="X17" s="22" t="s">
        <v>186</v>
      </c>
    </row>
    <row r="18" spans="1:24" ht="7.95" customHeight="1"/>
    <row r="19" spans="1:24" ht="16.05" customHeight="1">
      <c r="A19" s="3" t="s">
        <v>213</v>
      </c>
      <c r="B19" s="144" t="s">
        <v>288</v>
      </c>
      <c r="C19" s="238"/>
      <c r="D19" s="121">
        <v>46027</v>
      </c>
      <c r="E19" s="122"/>
      <c r="F19" s="122"/>
      <c r="G19" s="122"/>
      <c r="H19" s="123"/>
      <c r="I19" s="6" t="s">
        <v>27</v>
      </c>
      <c r="J19" s="121">
        <v>46038</v>
      </c>
      <c r="K19" s="122"/>
      <c r="L19" s="123"/>
      <c r="M19" s="7" t="s">
        <v>21</v>
      </c>
      <c r="N19" s="239">
        <f>R19-2</f>
        <v>10</v>
      </c>
      <c r="O19" s="240"/>
      <c r="P19" s="2" t="s">
        <v>261</v>
      </c>
      <c r="R19" s="239">
        <f>DATEDIF(D19,J19+1,"D")</f>
        <v>12</v>
      </c>
      <c r="S19" s="240"/>
      <c r="T19" s="2" t="s">
        <v>262</v>
      </c>
      <c r="V19" s="2" t="s">
        <v>84</v>
      </c>
      <c r="W19" s="22"/>
      <c r="X19" s="2"/>
    </row>
    <row r="20" spans="1:24" ht="16.05" customHeight="1">
      <c r="A20" s="3"/>
      <c r="B20" s="144" t="s">
        <v>289</v>
      </c>
      <c r="C20" s="238"/>
      <c r="D20" s="112"/>
      <c r="E20" s="113"/>
      <c r="F20" s="113"/>
      <c r="G20" s="113"/>
      <c r="H20" s="114"/>
      <c r="I20" s="6" t="s">
        <v>27</v>
      </c>
      <c r="J20" s="112"/>
      <c r="K20" s="113"/>
      <c r="L20" s="114"/>
      <c r="M20" s="7" t="s">
        <v>21</v>
      </c>
      <c r="N20" s="239">
        <f>R20-2</f>
        <v>-1</v>
      </c>
      <c r="O20" s="240"/>
      <c r="P20" s="2" t="s">
        <v>261</v>
      </c>
      <c r="R20" s="239">
        <f>DATEDIF(D20,J20+1,"D")</f>
        <v>1</v>
      </c>
      <c r="S20" s="240"/>
      <c r="T20" s="2" t="s">
        <v>262</v>
      </c>
      <c r="V20" s="2" t="s">
        <v>84</v>
      </c>
      <c r="W20" s="22"/>
      <c r="X20" s="2"/>
    </row>
    <row r="21" spans="1:24" ht="16.05" customHeight="1">
      <c r="A21" s="3"/>
      <c r="B21" s="43"/>
      <c r="C21" s="43"/>
      <c r="D21" s="14" t="s">
        <v>214</v>
      </c>
      <c r="E21" s="43"/>
      <c r="F21" s="6"/>
      <c r="G21" s="43"/>
      <c r="H21" s="43"/>
      <c r="I21" s="43"/>
      <c r="J21" s="43"/>
      <c r="L21" s="7"/>
      <c r="N21" s="9"/>
      <c r="W21" s="22"/>
      <c r="X21" s="2"/>
    </row>
    <row r="22" spans="1:24" ht="16.05" customHeight="1">
      <c r="A22" s="3"/>
      <c r="B22" s="14" t="s">
        <v>290</v>
      </c>
      <c r="C22" s="8"/>
      <c r="D22" s="8"/>
      <c r="E22" s="8"/>
      <c r="F22" s="235"/>
      <c r="G22" s="236"/>
      <c r="H22" s="236"/>
      <c r="I22" s="236"/>
      <c r="J22" s="236"/>
      <c r="K22" s="236"/>
      <c r="L22" s="236"/>
      <c r="M22" s="236"/>
      <c r="N22" s="236"/>
      <c r="O22" s="236"/>
      <c r="P22" s="236"/>
      <c r="Q22" s="236"/>
      <c r="R22" s="236"/>
      <c r="S22" s="236"/>
      <c r="T22" s="236"/>
      <c r="U22" s="236"/>
      <c r="V22" s="236"/>
      <c r="W22" s="237"/>
    </row>
    <row r="23" spans="1:24" ht="7.95" customHeight="1">
      <c r="A23" s="3"/>
      <c r="B23" s="8"/>
      <c r="C23" s="8"/>
      <c r="D23" s="8"/>
      <c r="E23" s="8"/>
      <c r="F23" s="6"/>
      <c r="G23" s="8"/>
      <c r="H23" s="8"/>
      <c r="I23" s="8"/>
      <c r="J23" s="9"/>
      <c r="L23" s="7"/>
      <c r="N23" s="9"/>
    </row>
    <row r="24" spans="1:24" ht="16.05" customHeight="1">
      <c r="A24" s="3" t="s">
        <v>215</v>
      </c>
      <c r="C24" s="10"/>
      <c r="D24" s="9"/>
      <c r="E24" s="9"/>
      <c r="F24" s="9"/>
      <c r="G24" s="9"/>
      <c r="H24" s="9"/>
      <c r="I24" s="9"/>
      <c r="J24" s="9"/>
      <c r="K24" s="9"/>
      <c r="L24" s="9"/>
      <c r="M24" s="9"/>
      <c r="N24" s="9"/>
      <c r="O24" s="9"/>
      <c r="P24" s="9"/>
      <c r="Q24" s="9"/>
      <c r="R24" s="9"/>
      <c r="S24" s="9"/>
      <c r="T24" s="9"/>
      <c r="U24" s="9"/>
      <c r="V24" s="9"/>
      <c r="W24" s="9"/>
      <c r="X24" s="2"/>
    </row>
    <row r="25" spans="1:24" ht="30.6" customHeight="1">
      <c r="A25" s="230" t="s">
        <v>218</v>
      </c>
      <c r="B25" s="230"/>
      <c r="C25" s="230"/>
      <c r="D25" s="230"/>
      <c r="E25" s="230"/>
      <c r="F25" s="230"/>
      <c r="G25" s="230"/>
      <c r="H25" s="230"/>
      <c r="I25" s="230"/>
      <c r="J25" s="230"/>
      <c r="K25" s="230"/>
      <c r="L25" s="230"/>
      <c r="M25" s="230"/>
      <c r="N25" s="230"/>
      <c r="O25" s="230"/>
      <c r="P25" s="230"/>
      <c r="Q25" s="230"/>
      <c r="R25" s="230"/>
      <c r="S25" s="230"/>
      <c r="T25" s="230"/>
      <c r="U25" s="230"/>
      <c r="V25" s="230"/>
      <c r="W25" s="230"/>
      <c r="X25" s="25" t="s">
        <v>221</v>
      </c>
    </row>
    <row r="26" spans="1:24" ht="16.05" customHeight="1">
      <c r="A26" s="143" t="s">
        <v>219</v>
      </c>
      <c r="B26" s="143"/>
      <c r="C26" s="143"/>
      <c r="D26" s="143"/>
      <c r="E26" s="143"/>
      <c r="F26" s="143"/>
      <c r="G26" s="165"/>
      <c r="H26" s="166"/>
      <c r="I26" s="166"/>
      <c r="J26" s="166"/>
      <c r="K26" s="166"/>
      <c r="L26" s="166"/>
      <c r="M26" s="166"/>
      <c r="N26" s="166"/>
      <c r="O26" s="166"/>
      <c r="P26" s="166"/>
      <c r="Q26" s="166"/>
      <c r="R26" s="166"/>
      <c r="S26" s="166"/>
      <c r="T26" s="166"/>
      <c r="U26" s="166"/>
      <c r="V26" s="167"/>
      <c r="W26" s="18" t="s">
        <v>111</v>
      </c>
      <c r="X26" s="168" t="s">
        <v>220</v>
      </c>
    </row>
    <row r="27" spans="1:24" ht="31.95" customHeight="1">
      <c r="A27" s="21" t="s">
        <v>82</v>
      </c>
      <c r="B27" s="234" t="s">
        <v>216</v>
      </c>
      <c r="C27" s="169"/>
      <c r="D27" s="169"/>
      <c r="E27" s="169"/>
      <c r="F27" s="170" t="s">
        <v>217</v>
      </c>
      <c r="G27" s="171"/>
      <c r="H27" s="171"/>
      <c r="I27" s="172"/>
      <c r="J27" s="234" t="s">
        <v>81</v>
      </c>
      <c r="K27" s="169"/>
      <c r="L27" s="169"/>
      <c r="M27" s="169"/>
      <c r="N27" s="169"/>
      <c r="O27" s="169" t="s">
        <v>80</v>
      </c>
      <c r="P27" s="169"/>
      <c r="Q27" s="169"/>
      <c r="R27" s="169" t="s">
        <v>79</v>
      </c>
      <c r="S27" s="169"/>
      <c r="T27" s="169"/>
      <c r="U27" s="169"/>
      <c r="V27" s="169"/>
      <c r="W27" s="169"/>
      <c r="X27" s="168"/>
    </row>
    <row r="28" spans="1:24" ht="16.05" customHeight="1">
      <c r="A28" s="29">
        <v>46027</v>
      </c>
      <c r="B28" s="210" t="s">
        <v>263</v>
      </c>
      <c r="C28" s="210"/>
      <c r="D28" s="210"/>
      <c r="E28" s="210"/>
      <c r="F28" s="210" t="s">
        <v>264</v>
      </c>
      <c r="G28" s="210"/>
      <c r="H28" s="210"/>
      <c r="I28" s="210"/>
      <c r="J28" s="160"/>
      <c r="K28" s="160"/>
      <c r="L28" s="160"/>
      <c r="M28" s="160"/>
      <c r="N28" s="160"/>
      <c r="O28" s="160"/>
      <c r="P28" s="160"/>
      <c r="Q28" s="160"/>
      <c r="R28" s="161"/>
      <c r="S28" s="161"/>
      <c r="T28" s="161"/>
      <c r="U28" s="161"/>
      <c r="V28" s="161"/>
      <c r="W28" s="161"/>
      <c r="X28" s="168"/>
    </row>
    <row r="29" spans="1:24" ht="16.05" customHeight="1">
      <c r="A29" s="29">
        <v>46027</v>
      </c>
      <c r="B29" s="210" t="s">
        <v>264</v>
      </c>
      <c r="C29" s="210"/>
      <c r="D29" s="210"/>
      <c r="E29" s="210"/>
      <c r="F29" s="210" t="s">
        <v>265</v>
      </c>
      <c r="G29" s="210"/>
      <c r="H29" s="210"/>
      <c r="I29" s="210"/>
      <c r="J29" s="211" t="s">
        <v>160</v>
      </c>
      <c r="K29" s="212"/>
      <c r="L29" s="212"/>
      <c r="M29" s="212"/>
      <c r="N29" s="213"/>
      <c r="O29" s="210">
        <v>4</v>
      </c>
      <c r="P29" s="210"/>
      <c r="Q29" s="210"/>
      <c r="R29" s="214" t="s">
        <v>270</v>
      </c>
      <c r="S29" s="214"/>
      <c r="T29" s="214"/>
      <c r="U29" s="214"/>
      <c r="V29" s="214"/>
      <c r="W29" s="214"/>
      <c r="X29" s="168"/>
    </row>
    <row r="30" spans="1:24" ht="16.05" customHeight="1">
      <c r="A30" s="29">
        <v>46031</v>
      </c>
      <c r="B30" s="210" t="s">
        <v>265</v>
      </c>
      <c r="C30" s="210"/>
      <c r="D30" s="210"/>
      <c r="E30" s="210"/>
      <c r="F30" s="210" t="s">
        <v>266</v>
      </c>
      <c r="G30" s="210"/>
      <c r="H30" s="210"/>
      <c r="I30" s="210"/>
      <c r="J30" s="210" t="s">
        <v>161</v>
      </c>
      <c r="K30" s="210"/>
      <c r="L30" s="210"/>
      <c r="M30" s="210"/>
      <c r="N30" s="210"/>
      <c r="O30" s="210">
        <v>3</v>
      </c>
      <c r="P30" s="210"/>
      <c r="Q30" s="210"/>
      <c r="R30" s="214" t="s">
        <v>271</v>
      </c>
      <c r="S30" s="214"/>
      <c r="T30" s="214"/>
      <c r="U30" s="214"/>
      <c r="V30" s="214"/>
      <c r="W30" s="214"/>
      <c r="X30" s="168"/>
    </row>
    <row r="31" spans="1:24" ht="16.05" customHeight="1">
      <c r="A31" s="29">
        <v>46034</v>
      </c>
      <c r="B31" s="210" t="s">
        <v>266</v>
      </c>
      <c r="C31" s="210"/>
      <c r="D31" s="210"/>
      <c r="E31" s="210"/>
      <c r="F31" s="210" t="s">
        <v>267</v>
      </c>
      <c r="G31" s="210"/>
      <c r="H31" s="210"/>
      <c r="I31" s="210"/>
      <c r="J31" s="210" t="s">
        <v>269</v>
      </c>
      <c r="K31" s="210"/>
      <c r="L31" s="210"/>
      <c r="M31" s="210"/>
      <c r="N31" s="210"/>
      <c r="O31" s="210">
        <v>3</v>
      </c>
      <c r="P31" s="210"/>
      <c r="Q31" s="210"/>
      <c r="R31" s="214" t="s">
        <v>272</v>
      </c>
      <c r="S31" s="214"/>
      <c r="T31" s="214"/>
      <c r="U31" s="214"/>
      <c r="V31" s="214"/>
      <c r="W31" s="214"/>
      <c r="X31" s="168"/>
    </row>
    <row r="32" spans="1:24" ht="16.05" customHeight="1">
      <c r="A32" s="29">
        <v>46037</v>
      </c>
      <c r="B32" s="210" t="s">
        <v>267</v>
      </c>
      <c r="C32" s="210"/>
      <c r="D32" s="210"/>
      <c r="E32" s="210"/>
      <c r="F32" s="210" t="s">
        <v>173</v>
      </c>
      <c r="G32" s="210"/>
      <c r="H32" s="210"/>
      <c r="I32" s="210"/>
      <c r="J32" s="160"/>
      <c r="K32" s="160"/>
      <c r="L32" s="160"/>
      <c r="M32" s="160"/>
      <c r="N32" s="160"/>
      <c r="O32" s="160"/>
      <c r="P32" s="160"/>
      <c r="Q32" s="160"/>
      <c r="R32" s="161"/>
      <c r="S32" s="161"/>
      <c r="T32" s="161"/>
      <c r="U32" s="161"/>
      <c r="V32" s="161"/>
      <c r="W32" s="161"/>
      <c r="X32" s="168"/>
    </row>
    <row r="33" spans="1:24" ht="16.05" customHeight="1">
      <c r="A33" s="29">
        <v>46038</v>
      </c>
      <c r="B33" s="210" t="s">
        <v>264</v>
      </c>
      <c r="C33" s="210"/>
      <c r="D33" s="210"/>
      <c r="E33" s="210"/>
      <c r="F33" s="210" t="s">
        <v>263</v>
      </c>
      <c r="G33" s="210"/>
      <c r="H33" s="210"/>
      <c r="I33" s="210"/>
      <c r="J33" s="160"/>
      <c r="K33" s="160"/>
      <c r="L33" s="160"/>
      <c r="M33" s="160"/>
      <c r="N33" s="160"/>
      <c r="O33" s="160"/>
      <c r="P33" s="160"/>
      <c r="Q33" s="160"/>
      <c r="R33" s="161"/>
      <c r="S33" s="161"/>
      <c r="T33" s="161"/>
      <c r="U33" s="161"/>
      <c r="V33" s="161"/>
      <c r="W33" s="161"/>
      <c r="X33" s="168"/>
    </row>
    <row r="34" spans="1:24" ht="27" customHeight="1">
      <c r="A34" s="231" t="s">
        <v>222</v>
      </c>
      <c r="B34" s="231"/>
      <c r="C34" s="231"/>
      <c r="D34" s="231"/>
      <c r="E34" s="231"/>
      <c r="F34" s="231"/>
      <c r="G34" s="231"/>
      <c r="H34" s="231"/>
      <c r="I34" s="231"/>
      <c r="J34" s="231"/>
      <c r="K34" s="231"/>
      <c r="L34" s="231"/>
      <c r="M34" s="231"/>
      <c r="N34" s="231"/>
      <c r="O34" s="231"/>
      <c r="P34" s="231"/>
      <c r="Q34" s="231"/>
      <c r="R34" s="231"/>
      <c r="S34" s="231"/>
      <c r="T34" s="231"/>
      <c r="U34" s="231"/>
      <c r="V34" s="231"/>
      <c r="W34" s="231"/>
    </row>
    <row r="35" spans="1:24" ht="7.95" customHeight="1">
      <c r="A35" s="11"/>
      <c r="B35" s="11"/>
      <c r="C35" s="11"/>
      <c r="D35" s="11"/>
      <c r="E35" s="11"/>
      <c r="F35" s="11"/>
      <c r="G35" s="11"/>
      <c r="H35" s="11"/>
      <c r="I35" s="11"/>
      <c r="J35" s="11"/>
      <c r="K35" s="11"/>
      <c r="L35" s="11"/>
      <c r="M35" s="11"/>
      <c r="N35" s="11"/>
      <c r="O35" s="11"/>
      <c r="P35" s="11"/>
      <c r="Q35" s="11"/>
      <c r="R35" s="11"/>
      <c r="S35" s="11"/>
      <c r="T35" s="11"/>
      <c r="U35" s="11"/>
      <c r="V35" s="11"/>
      <c r="W35" s="11"/>
    </row>
    <row r="36" spans="1:24" ht="16.05" customHeight="1">
      <c r="A36" s="3" t="s">
        <v>223</v>
      </c>
    </row>
    <row r="37" spans="1:24" ht="16.05" customHeight="1">
      <c r="A37" s="12" t="s">
        <v>224</v>
      </c>
      <c r="B37" s="204" t="s">
        <v>163</v>
      </c>
      <c r="C37" s="205"/>
      <c r="D37" s="205"/>
      <c r="E37" s="205"/>
      <c r="F37" s="205"/>
      <c r="G37" s="205"/>
      <c r="H37" s="205"/>
      <c r="I37" s="206"/>
      <c r="J37" s="156" t="s">
        <v>78</v>
      </c>
      <c r="K37" s="157"/>
      <c r="L37" s="158"/>
      <c r="M37" s="204" t="s">
        <v>165</v>
      </c>
      <c r="N37" s="205"/>
      <c r="O37" s="205"/>
      <c r="P37" s="205"/>
      <c r="Q37" s="205"/>
      <c r="R37" s="205"/>
      <c r="S37" s="205"/>
      <c r="T37" s="205"/>
      <c r="U37" s="205"/>
      <c r="V37" s="205"/>
      <c r="W37" s="206"/>
    </row>
    <row r="38" spans="1:24" ht="15" customHeight="1">
      <c r="A38" s="12" t="s">
        <v>77</v>
      </c>
      <c r="B38" s="204" t="s">
        <v>269</v>
      </c>
      <c r="C38" s="205"/>
      <c r="D38" s="205"/>
      <c r="E38" s="205"/>
      <c r="F38" s="205"/>
      <c r="G38" s="205"/>
      <c r="H38" s="205"/>
      <c r="I38" s="206"/>
      <c r="J38" s="156" t="s">
        <v>76</v>
      </c>
      <c r="K38" s="157"/>
      <c r="L38" s="158"/>
      <c r="M38" s="207" t="s">
        <v>166</v>
      </c>
      <c r="N38" s="208"/>
      <c r="O38" s="208"/>
      <c r="P38" s="208"/>
      <c r="Q38" s="208"/>
      <c r="R38" s="208"/>
      <c r="S38" s="208"/>
      <c r="T38" s="208"/>
      <c r="U38" s="208"/>
      <c r="V38" s="208"/>
      <c r="W38" s="209"/>
    </row>
    <row r="39" spans="1:24" ht="7.95" customHeight="1">
      <c r="B39" s="9"/>
      <c r="C39" s="9"/>
      <c r="D39" s="9"/>
      <c r="E39" s="9"/>
      <c r="F39" s="9"/>
      <c r="G39" s="9"/>
      <c r="H39" s="9"/>
      <c r="I39" s="9"/>
      <c r="J39" s="9"/>
      <c r="K39" s="9"/>
      <c r="L39" s="9"/>
      <c r="M39" s="9"/>
      <c r="N39" s="9"/>
      <c r="O39" s="9"/>
      <c r="P39" s="9"/>
      <c r="Q39" s="9"/>
      <c r="R39" s="9"/>
      <c r="S39" s="9"/>
      <c r="T39" s="9"/>
      <c r="U39" s="9"/>
      <c r="V39" s="9"/>
      <c r="W39" s="9"/>
    </row>
    <row r="40" spans="1:24" ht="15" customHeight="1">
      <c r="A40" s="221" t="s">
        <v>225</v>
      </c>
      <c r="B40" s="137" t="s">
        <v>226</v>
      </c>
      <c r="C40" s="137"/>
      <c r="D40" s="137"/>
      <c r="E40" s="137"/>
      <c r="F40" s="137"/>
      <c r="G40" s="137"/>
      <c r="H40" s="137"/>
      <c r="I40" s="137"/>
      <c r="J40" s="137"/>
      <c r="K40" s="137"/>
      <c r="L40" s="137"/>
      <c r="M40" s="137"/>
      <c r="N40" s="137"/>
      <c r="O40" s="137"/>
      <c r="P40" s="137"/>
      <c r="Q40" s="137"/>
      <c r="R40" s="137"/>
      <c r="S40" s="137"/>
      <c r="T40" s="137"/>
      <c r="U40" s="137"/>
      <c r="V40" s="137"/>
      <c r="W40" s="137"/>
    </row>
    <row r="41" spans="1:24" ht="24.6" customHeight="1">
      <c r="A41" s="221"/>
      <c r="B41" s="225" t="s">
        <v>87</v>
      </c>
      <c r="C41" s="225"/>
      <c r="D41" s="33" t="s">
        <v>23</v>
      </c>
      <c r="E41" s="39" t="b">
        <v>1</v>
      </c>
      <c r="F41" s="222" t="s">
        <v>85</v>
      </c>
      <c r="G41" s="223"/>
      <c r="H41" s="223"/>
      <c r="I41" s="34"/>
      <c r="J41" s="35" t="s">
        <v>229</v>
      </c>
      <c r="K41" s="35"/>
      <c r="L41" s="36"/>
      <c r="M41" s="227"/>
      <c r="N41" s="227"/>
      <c r="O41" s="227"/>
      <c r="P41" s="227"/>
      <c r="Q41" s="227"/>
      <c r="R41" s="227"/>
      <c r="S41" s="227"/>
      <c r="T41" s="227"/>
      <c r="U41" s="227"/>
      <c r="V41" s="227"/>
      <c r="W41" s="2" t="s">
        <v>22</v>
      </c>
    </row>
    <row r="42" spans="1:24" ht="16.95" customHeight="1">
      <c r="A42" s="221"/>
      <c r="B42" s="137" t="s">
        <v>86</v>
      </c>
      <c r="C42" s="137"/>
      <c r="D42" s="7" t="s">
        <v>24</v>
      </c>
      <c r="E42" s="39" t="b">
        <v>1</v>
      </c>
      <c r="F42" s="222" t="s">
        <v>85</v>
      </c>
      <c r="G42" s="223"/>
      <c r="H42" s="223"/>
      <c r="I42" s="39" t="b">
        <v>1</v>
      </c>
      <c r="J42" s="35" t="s">
        <v>229</v>
      </c>
      <c r="K42" s="35"/>
      <c r="L42" s="36"/>
      <c r="M42" s="224" t="s">
        <v>274</v>
      </c>
      <c r="N42" s="224"/>
      <c r="O42" s="224"/>
      <c r="P42" s="224"/>
      <c r="Q42" s="224"/>
      <c r="R42" s="224"/>
      <c r="S42" s="224"/>
      <c r="T42" s="224"/>
      <c r="U42" s="224"/>
      <c r="V42" s="224"/>
      <c r="W42" s="2" t="s">
        <v>22</v>
      </c>
    </row>
    <row r="43" spans="1:24" ht="45" customHeight="1">
      <c r="B43" s="228" t="s">
        <v>227</v>
      </c>
      <c r="C43" s="228"/>
      <c r="D43" s="33" t="s">
        <v>25</v>
      </c>
      <c r="E43" s="39" t="b">
        <v>1</v>
      </c>
      <c r="F43" s="222" t="s">
        <v>85</v>
      </c>
      <c r="G43" s="223"/>
      <c r="H43" s="223"/>
      <c r="I43" s="39" t="b">
        <v>1</v>
      </c>
      <c r="J43" s="35" t="s">
        <v>229</v>
      </c>
      <c r="K43" s="35"/>
      <c r="L43" s="36"/>
      <c r="M43" s="229" t="s">
        <v>276</v>
      </c>
      <c r="N43" s="229"/>
      <c r="O43" s="229"/>
      <c r="P43" s="229"/>
      <c r="Q43" s="229"/>
      <c r="R43" s="229"/>
      <c r="S43" s="229"/>
      <c r="T43" s="229"/>
      <c r="U43" s="229"/>
      <c r="V43" s="229"/>
      <c r="W43" s="40" t="s">
        <v>22</v>
      </c>
    </row>
    <row r="44" spans="1:24" ht="16.95" customHeight="1">
      <c r="B44" s="137" t="s">
        <v>228</v>
      </c>
      <c r="C44" s="137"/>
      <c r="D44" s="7" t="s">
        <v>29</v>
      </c>
      <c r="E44" s="39" t="b">
        <v>1</v>
      </c>
      <c r="F44" s="222" t="s">
        <v>85</v>
      </c>
      <c r="G44" s="223"/>
      <c r="H44" s="223"/>
      <c r="I44" s="39" t="b">
        <v>1</v>
      </c>
      <c r="J44" s="35" t="s">
        <v>229</v>
      </c>
      <c r="K44" s="35"/>
      <c r="L44" s="36"/>
      <c r="M44" s="224" t="s">
        <v>275</v>
      </c>
      <c r="N44" s="224"/>
      <c r="O44" s="224"/>
      <c r="P44" s="224"/>
      <c r="Q44" s="224"/>
      <c r="R44" s="224"/>
      <c r="S44" s="224"/>
      <c r="T44" s="224"/>
      <c r="U44" s="224"/>
      <c r="V44" s="224"/>
      <c r="W44" s="2" t="s">
        <v>22</v>
      </c>
    </row>
    <row r="45" spans="1:24" ht="7.95" customHeight="1">
      <c r="B45" s="9"/>
      <c r="C45" s="9"/>
      <c r="D45" s="9"/>
      <c r="E45" s="9"/>
      <c r="F45" s="9"/>
      <c r="G45" s="9"/>
      <c r="H45" s="9"/>
      <c r="I45" s="9"/>
      <c r="J45" s="9"/>
      <c r="K45" s="9"/>
      <c r="L45" s="9"/>
      <c r="M45" s="9"/>
      <c r="N45" s="9"/>
      <c r="O45" s="9"/>
      <c r="P45" s="9"/>
      <c r="Q45" s="9"/>
      <c r="R45" s="9"/>
      <c r="S45" s="9"/>
      <c r="T45" s="9"/>
      <c r="U45" s="9"/>
      <c r="V45" s="9"/>
      <c r="W45" s="9"/>
    </row>
    <row r="46" spans="1:24" ht="16.05" customHeight="1">
      <c r="A46" s="3" t="s">
        <v>230</v>
      </c>
      <c r="B46" s="8"/>
    </row>
    <row r="47" spans="1:24" s="11" customFormat="1" ht="16.05" customHeight="1">
      <c r="A47" s="2"/>
      <c r="B47" s="16" t="b">
        <v>0</v>
      </c>
      <c r="C47" s="2" t="s">
        <v>88</v>
      </c>
      <c r="D47" s="2"/>
      <c r="E47" s="2"/>
      <c r="F47" s="2"/>
      <c r="G47" s="2"/>
      <c r="H47" s="2"/>
      <c r="I47" s="2"/>
      <c r="J47" s="2"/>
      <c r="K47" s="2"/>
      <c r="L47" s="2"/>
      <c r="M47" s="2"/>
      <c r="N47" s="2"/>
      <c r="O47" s="2"/>
      <c r="P47" s="2"/>
      <c r="Q47" s="2"/>
      <c r="R47" s="2"/>
      <c r="S47" s="2"/>
      <c r="T47" s="2"/>
      <c r="U47" s="2"/>
      <c r="V47" s="2"/>
      <c r="W47" s="2"/>
      <c r="X47" s="23"/>
    </row>
    <row r="48" spans="1:24" s="11" customFormat="1" ht="16.05" customHeight="1">
      <c r="A48" s="2"/>
      <c r="B48" s="30" t="b">
        <v>1</v>
      </c>
      <c r="C48" s="2" t="s">
        <v>231</v>
      </c>
      <c r="D48" s="2"/>
      <c r="E48" s="2"/>
      <c r="F48" s="2"/>
      <c r="G48" s="2"/>
      <c r="H48" s="2"/>
      <c r="I48" s="2"/>
      <c r="J48" s="2"/>
      <c r="K48" s="2"/>
      <c r="L48" s="2"/>
      <c r="M48" s="2"/>
      <c r="N48" s="2"/>
      <c r="O48" s="2"/>
      <c r="P48" s="2"/>
      <c r="Q48" s="2"/>
      <c r="R48" s="2"/>
      <c r="S48" s="2"/>
      <c r="T48" s="2"/>
      <c r="U48" s="2"/>
      <c r="V48" s="2"/>
      <c r="W48" s="2"/>
      <c r="X48" s="23"/>
    </row>
    <row r="49" spans="1:24" ht="7.95" customHeight="1"/>
    <row r="50" spans="1:24" ht="16.05" customHeight="1">
      <c r="A50" s="3" t="s">
        <v>235</v>
      </c>
      <c r="B50" s="37"/>
      <c r="C50" s="37"/>
      <c r="D50" s="14" t="s">
        <v>90</v>
      </c>
      <c r="E50" s="37"/>
      <c r="F50" s="37"/>
      <c r="G50" s="37"/>
      <c r="H50" s="37"/>
      <c r="I50" s="37"/>
      <c r="J50" s="37"/>
      <c r="K50" s="37"/>
      <c r="L50" s="37"/>
      <c r="M50" s="37"/>
      <c r="N50" s="37"/>
      <c r="O50" s="37"/>
      <c r="P50" s="37"/>
      <c r="Q50" s="37"/>
      <c r="R50" s="37"/>
      <c r="S50" s="37"/>
      <c r="T50" s="37"/>
      <c r="U50" s="37"/>
      <c r="V50" s="37"/>
      <c r="W50" s="37"/>
      <c r="X50" s="22" t="s">
        <v>241</v>
      </c>
    </row>
    <row r="51" spans="1:24" ht="16.05" customHeight="1">
      <c r="A51" s="3"/>
      <c r="B51" s="10" t="s">
        <v>89</v>
      </c>
      <c r="D51" s="16" t="b">
        <v>0</v>
      </c>
      <c r="E51" s="146" t="s">
        <v>75</v>
      </c>
      <c r="F51" s="138"/>
      <c r="G51" s="138"/>
      <c r="H51" s="138"/>
      <c r="I51" s="138"/>
      <c r="J51" s="31" t="b">
        <v>1</v>
      </c>
      <c r="K51" s="137" t="s">
        <v>74</v>
      </c>
      <c r="L51" s="137"/>
      <c r="M51" s="137"/>
      <c r="N51" s="143" t="s">
        <v>237</v>
      </c>
      <c r="O51" s="143"/>
      <c r="P51" s="143"/>
      <c r="Q51" s="143"/>
      <c r="R51" s="143"/>
      <c r="S51" s="200">
        <v>46660</v>
      </c>
      <c r="T51" s="201"/>
      <c r="U51" s="201"/>
      <c r="V51" s="202"/>
      <c r="W51" s="11"/>
      <c r="X51" s="27" t="s">
        <v>127</v>
      </c>
    </row>
    <row r="52" spans="1:24" ht="16.05" customHeight="1">
      <c r="A52" s="3"/>
      <c r="B52" s="144" t="s">
        <v>236</v>
      </c>
      <c r="C52" s="145"/>
      <c r="D52" s="16" t="b">
        <v>0</v>
      </c>
      <c r="E52" s="146" t="s">
        <v>75</v>
      </c>
      <c r="F52" s="138"/>
      <c r="G52" s="138"/>
      <c r="H52" s="138"/>
      <c r="I52" s="138"/>
      <c r="J52" s="16" t="b">
        <v>0</v>
      </c>
      <c r="K52" s="137" t="s">
        <v>74</v>
      </c>
      <c r="L52" s="137"/>
      <c r="M52" s="137"/>
      <c r="X52" s="28" t="s">
        <v>242</v>
      </c>
    </row>
    <row r="53" spans="1:24" ht="16.05" customHeight="1">
      <c r="B53" s="10"/>
      <c r="C53" s="9"/>
      <c r="D53" s="7"/>
      <c r="E53" s="6"/>
      <c r="K53" s="6"/>
      <c r="X53" s="28" t="s">
        <v>243</v>
      </c>
    </row>
    <row r="54" spans="1:24" ht="16.05" customHeight="1">
      <c r="A54" s="13" t="s">
        <v>232</v>
      </c>
      <c r="B54" s="30" t="b">
        <v>1</v>
      </c>
      <c r="C54" s="143" t="s">
        <v>233</v>
      </c>
      <c r="D54" s="143"/>
      <c r="E54" s="143"/>
      <c r="F54" s="145"/>
      <c r="G54" s="147"/>
      <c r="H54" s="196">
        <v>46027</v>
      </c>
      <c r="I54" s="197"/>
      <c r="J54" s="197"/>
      <c r="K54" s="198"/>
      <c r="L54" s="6" t="s">
        <v>27</v>
      </c>
      <c r="M54" s="196">
        <v>46034</v>
      </c>
      <c r="N54" s="197"/>
      <c r="O54" s="197"/>
      <c r="P54" s="198"/>
      <c r="Q54" s="10"/>
      <c r="R54" s="16" t="b">
        <v>0</v>
      </c>
      <c r="S54" s="2" t="s">
        <v>83</v>
      </c>
      <c r="X54" s="22" t="s">
        <v>244</v>
      </c>
    </row>
    <row r="55" spans="1:24" ht="16.05" customHeight="1">
      <c r="A55" s="3"/>
      <c r="B55" s="10" t="s">
        <v>238</v>
      </c>
      <c r="C55" s="9"/>
      <c r="D55" s="193" t="s">
        <v>277</v>
      </c>
      <c r="E55" s="194"/>
      <c r="F55" s="194"/>
      <c r="G55" s="194"/>
      <c r="H55" s="194"/>
      <c r="I55" s="194"/>
      <c r="J55" s="194"/>
      <c r="K55" s="194"/>
      <c r="L55" s="194"/>
      <c r="M55" s="194"/>
      <c r="N55" s="194"/>
      <c r="O55" s="194"/>
      <c r="P55" s="194"/>
      <c r="Q55" s="194"/>
      <c r="R55" s="194"/>
      <c r="S55" s="194"/>
      <c r="T55" s="194"/>
      <c r="U55" s="194"/>
      <c r="V55" s="195"/>
      <c r="W55" s="2" t="s">
        <v>111</v>
      </c>
      <c r="X55" s="22" t="s">
        <v>139</v>
      </c>
    </row>
    <row r="56" spans="1:24" ht="16.05" customHeight="1">
      <c r="A56" s="3"/>
      <c r="B56" s="10"/>
      <c r="C56" s="9"/>
      <c r="D56" s="7"/>
      <c r="E56" s="6"/>
      <c r="K56" s="6"/>
    </row>
    <row r="57" spans="1:24" ht="16.05" customHeight="1">
      <c r="A57" s="3" t="s">
        <v>239</v>
      </c>
      <c r="C57" s="10"/>
      <c r="D57" s="9"/>
      <c r="E57" s="9"/>
      <c r="F57" s="9"/>
      <c r="G57" s="9"/>
      <c r="H57" s="9"/>
      <c r="I57" s="9"/>
      <c r="J57" s="9"/>
      <c r="K57" s="9"/>
      <c r="L57" s="9"/>
      <c r="M57" s="9"/>
      <c r="N57" s="9"/>
      <c r="O57" s="9"/>
      <c r="P57" s="9"/>
      <c r="Q57" s="9"/>
      <c r="R57" s="9"/>
      <c r="S57" s="9"/>
      <c r="T57" s="9"/>
      <c r="U57" s="9"/>
      <c r="V57" s="9"/>
      <c r="W57" s="9"/>
      <c r="X57" s="22" t="s">
        <v>245</v>
      </c>
    </row>
    <row r="58" spans="1:24" ht="16.05" customHeight="1">
      <c r="A58" s="3"/>
      <c r="B58" s="30" t="b">
        <v>1</v>
      </c>
      <c r="C58" s="137" t="s">
        <v>240</v>
      </c>
      <c r="D58" s="137"/>
      <c r="E58" s="137"/>
      <c r="F58" s="138"/>
      <c r="G58" s="139"/>
      <c r="H58" s="190">
        <v>46034</v>
      </c>
      <c r="I58" s="191"/>
      <c r="J58" s="191"/>
      <c r="K58" s="192"/>
      <c r="L58" s="6" t="s">
        <v>27</v>
      </c>
      <c r="M58" s="190">
        <v>46037</v>
      </c>
      <c r="N58" s="191"/>
      <c r="O58" s="191"/>
      <c r="P58" s="192"/>
      <c r="Q58" s="10"/>
      <c r="R58" s="16" t="b">
        <v>0</v>
      </c>
      <c r="S58" s="2" t="s">
        <v>74</v>
      </c>
      <c r="X58" s="22" t="s">
        <v>139</v>
      </c>
    </row>
    <row r="59" spans="1:24" ht="16.05" customHeight="1">
      <c r="A59" s="3"/>
      <c r="B59" s="10"/>
      <c r="C59" s="9"/>
      <c r="D59" s="7"/>
      <c r="E59" s="6"/>
      <c r="K59" s="6"/>
      <c r="X59" s="22" t="s">
        <v>246</v>
      </c>
    </row>
    <row r="60" spans="1:24" ht="17.399999999999999" customHeight="1">
      <c r="A60" s="3" t="s">
        <v>234</v>
      </c>
      <c r="B60" s="26"/>
      <c r="C60" s="20"/>
      <c r="D60" s="20"/>
      <c r="E60" s="20"/>
      <c r="F60" s="20"/>
      <c r="G60" s="20"/>
      <c r="H60" s="20"/>
      <c r="I60" s="20"/>
      <c r="J60" s="26"/>
      <c r="K60" s="20"/>
      <c r="L60" s="20"/>
      <c r="M60" s="26"/>
      <c r="N60" s="20"/>
      <c r="O60" s="20"/>
      <c r="P60" s="20"/>
      <c r="Q60" s="20"/>
      <c r="R60" s="20"/>
      <c r="S60" s="20"/>
      <c r="T60" s="20"/>
      <c r="U60" s="20"/>
      <c r="V60" s="20"/>
      <c r="W60" s="20"/>
    </row>
    <row r="61" spans="1:24">
      <c r="A61" s="3"/>
      <c r="B61" s="30" t="b">
        <v>1</v>
      </c>
      <c r="C61" s="2" t="s">
        <v>75</v>
      </c>
      <c r="G61" s="16" t="b">
        <v>0</v>
      </c>
      <c r="H61" s="2" t="s">
        <v>74</v>
      </c>
      <c r="J61" s="7"/>
      <c r="K61" s="7"/>
      <c r="W61" s="22"/>
      <c r="X61" s="22" t="s">
        <v>292</v>
      </c>
    </row>
    <row r="62" spans="1:24" ht="18">
      <c r="B62" s="2" t="s">
        <v>249</v>
      </c>
      <c r="D62" s="30" t="b">
        <v>1</v>
      </c>
      <c r="E62" s="38" t="s">
        <v>247</v>
      </c>
      <c r="F62" s="6"/>
      <c r="H62" s="38"/>
      <c r="J62" s="20"/>
      <c r="K62" s="31" t="b">
        <v>1</v>
      </c>
      <c r="L62" s="220" t="s">
        <v>248</v>
      </c>
      <c r="M62" s="220"/>
      <c r="N62" s="220"/>
      <c r="O62" s="220"/>
      <c r="P62" s="220"/>
      <c r="Q62" s="220"/>
      <c r="R62" s="16" t="b">
        <v>0</v>
      </c>
      <c r="S62" s="137" t="s">
        <v>250</v>
      </c>
      <c r="T62" s="137"/>
      <c r="U62" s="137"/>
      <c r="V62" s="137"/>
      <c r="W62" s="3" t="s">
        <v>111</v>
      </c>
      <c r="X62" s="22" t="s">
        <v>139</v>
      </c>
    </row>
    <row r="63" spans="1:24">
      <c r="X63" s="22" t="s">
        <v>251</v>
      </c>
    </row>
    <row r="64" spans="1:24">
      <c r="X64" s="22" t="s">
        <v>252</v>
      </c>
    </row>
  </sheetData>
  <dataConsolidate/>
  <mergeCells count="103">
    <mergeCell ref="B30:E30"/>
    <mergeCell ref="F30:I30"/>
    <mergeCell ref="J30:N30"/>
    <mergeCell ref="O30:Q30"/>
    <mergeCell ref="J29:N29"/>
    <mergeCell ref="O29:Q29"/>
    <mergeCell ref="B28:E28"/>
    <mergeCell ref="K15:M15"/>
    <mergeCell ref="K16:M16"/>
    <mergeCell ref="B16:J16"/>
    <mergeCell ref="F22:W22"/>
    <mergeCell ref="B20:C20"/>
    <mergeCell ref="D20:H20"/>
    <mergeCell ref="J20:L20"/>
    <mergeCell ref="N20:O20"/>
    <mergeCell ref="R20:S20"/>
    <mergeCell ref="N19:O19"/>
    <mergeCell ref="R19:S19"/>
    <mergeCell ref="B19:C19"/>
    <mergeCell ref="J19:L19"/>
    <mergeCell ref="D19:H19"/>
    <mergeCell ref="O6:V6"/>
    <mergeCell ref="B13:G13"/>
    <mergeCell ref="B14:J14"/>
    <mergeCell ref="N14:V14"/>
    <mergeCell ref="K14:M14"/>
    <mergeCell ref="N15:V15"/>
    <mergeCell ref="R30:W30"/>
    <mergeCell ref="B15:J15"/>
    <mergeCell ref="R27:W27"/>
    <mergeCell ref="B27:E27"/>
    <mergeCell ref="F27:I27"/>
    <mergeCell ref="J27:N27"/>
    <mergeCell ref="F28:I28"/>
    <mergeCell ref="B29:E29"/>
    <mergeCell ref="R28:W28"/>
    <mergeCell ref="J28:N28"/>
    <mergeCell ref="O28:Q28"/>
    <mergeCell ref="R29:W29"/>
    <mergeCell ref="F29:I29"/>
    <mergeCell ref="O27:Q27"/>
    <mergeCell ref="N16:V16"/>
    <mergeCell ref="B10:V10"/>
    <mergeCell ref="B11:V11"/>
    <mergeCell ref="B17:V17"/>
    <mergeCell ref="O32:Q32"/>
    <mergeCell ref="R33:W33"/>
    <mergeCell ref="F31:I31"/>
    <mergeCell ref="J37:L37"/>
    <mergeCell ref="R32:W32"/>
    <mergeCell ref="A34:W34"/>
    <mergeCell ref="O31:Q31"/>
    <mergeCell ref="O33:Q33"/>
    <mergeCell ref="J32:N32"/>
    <mergeCell ref="J33:N33"/>
    <mergeCell ref="X26:X33"/>
    <mergeCell ref="C58:G58"/>
    <mergeCell ref="H58:K58"/>
    <mergeCell ref="M58:P58"/>
    <mergeCell ref="O5:V5"/>
    <mergeCell ref="A26:F26"/>
    <mergeCell ref="G26:V26"/>
    <mergeCell ref="E51:I51"/>
    <mergeCell ref="K51:M51"/>
    <mergeCell ref="E52:I52"/>
    <mergeCell ref="C54:G54"/>
    <mergeCell ref="K52:M52"/>
    <mergeCell ref="B52:C52"/>
    <mergeCell ref="B40:W40"/>
    <mergeCell ref="M41:V41"/>
    <mergeCell ref="M42:V42"/>
    <mergeCell ref="B43:C43"/>
    <mergeCell ref="B44:C44"/>
    <mergeCell ref="M43:V43"/>
    <mergeCell ref="A25:W25"/>
    <mergeCell ref="H54:K54"/>
    <mergeCell ref="M54:P54"/>
    <mergeCell ref="J38:L38"/>
    <mergeCell ref="B31:E31"/>
    <mergeCell ref="L62:Q62"/>
    <mergeCell ref="S62:V62"/>
    <mergeCell ref="J6:N6"/>
    <mergeCell ref="A40:A42"/>
    <mergeCell ref="F41:H41"/>
    <mergeCell ref="F42:H42"/>
    <mergeCell ref="F43:H43"/>
    <mergeCell ref="F44:H44"/>
    <mergeCell ref="M44:V44"/>
    <mergeCell ref="N51:R51"/>
    <mergeCell ref="S51:V51"/>
    <mergeCell ref="D55:V55"/>
    <mergeCell ref="B41:C41"/>
    <mergeCell ref="B42:C42"/>
    <mergeCell ref="B37:I37"/>
    <mergeCell ref="M37:W37"/>
    <mergeCell ref="R31:W31"/>
    <mergeCell ref="B33:E33"/>
    <mergeCell ref="F33:I33"/>
    <mergeCell ref="B32:E32"/>
    <mergeCell ref="F32:I32"/>
    <mergeCell ref="J31:N31"/>
    <mergeCell ref="B38:I38"/>
    <mergeCell ref="M38:W38"/>
  </mergeCells>
  <phoneticPr fontId="2"/>
  <conditionalFormatting sqref="B20:C20 M20:V20 B22">
    <cfRule type="expression" dxfId="3" priority="2">
      <formula>$A$2="NEW"</formula>
    </cfRule>
  </conditionalFormatting>
  <conditionalFormatting sqref="D20:H20 J20:L20 F22:W22">
    <cfRule type="expression" dxfId="2" priority="1">
      <formula>$A$2="RESCHEDULE"</formula>
    </cfRule>
  </conditionalFormatting>
  <dataValidations xWindow="426" yWindow="432" count="3">
    <dataValidation type="list" allowBlank="1" showInputMessage="1" showErrorMessage="1" sqref="P54 K58 P58 K54" xr:uid="{00000000-0002-0000-0100-000000000000}">
      <formula1>$X$2:$X$14</formula1>
    </dataValidation>
    <dataValidation type="list" allowBlank="1" showInputMessage="1" showErrorMessage="1" sqref="N54 I58 N58 I54" xr:uid="{00000000-0002-0000-0100-000001000000}">
      <formula1>$X$9:$X$29</formula1>
    </dataValidation>
    <dataValidation type="list" allowBlank="1" showInputMessage="1" showErrorMessage="1" sqref="A2" xr:uid="{91EACED3-88B5-4CDF-8F91-C78076A9D7EE}">
      <formula1>"[Select one], NEW, RESCHEDULE"</formula1>
    </dataValidation>
  </dataValidations>
  <hyperlinks>
    <hyperlink ref="X51" r:id="rId1" xr:uid="{9BABC198-65EE-4C40-8CCB-C066AC1E51EA}"/>
  </hyperlinks>
  <pageMargins left="0.59055118110236227" right="0.19685039370078741" top="0.59055118110236227" bottom="0.39370078740157483" header="0" footer="0"/>
  <pageSetup paperSize="9" scale="83" orientation="portrait" horizontalDpi="300" verticalDpi="300" r:id="rId2"/>
  <headerFooter alignWithMargins="0"/>
  <colBreaks count="1" manualBreakCount="1">
    <brk id="23" min="1" max="6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8120-281C-4250-ACB3-2B6C38127688}">
  <sheetPr>
    <tabColor rgb="FF00B0F0"/>
  </sheetPr>
  <dimension ref="A1:X64"/>
  <sheetViews>
    <sheetView view="pageBreakPreview" zoomScaleNormal="100" zoomScaleSheetLayoutView="100" workbookViewId="0">
      <pane ySplit="2" topLeftCell="A3" activePane="bottomLeft" state="frozen"/>
      <selection activeCell="B29" sqref="B29:E29"/>
      <selection pane="bottomLeft" activeCell="X18" sqref="X18"/>
    </sheetView>
  </sheetViews>
  <sheetFormatPr defaultColWidth="9" defaultRowHeight="16.2"/>
  <cols>
    <col min="1" max="1" width="13.77734375" style="2" customWidth="1"/>
    <col min="2" max="3" width="6.44140625" style="2" customWidth="1"/>
    <col min="4" max="6" width="3.109375" style="2" customWidth="1"/>
    <col min="7" max="7" width="4" style="2" customWidth="1"/>
    <col min="8" max="8" width="3.109375" style="2" customWidth="1"/>
    <col min="9" max="9" width="3.77734375" style="2" customWidth="1"/>
    <col min="10" max="10" width="4.6640625" style="2" customWidth="1"/>
    <col min="11" max="11" width="3.109375" style="2" customWidth="1"/>
    <col min="12" max="12" width="5.77734375" style="2" customWidth="1"/>
    <col min="13" max="13" width="3.77734375" style="2" customWidth="1"/>
    <col min="14" max="14" width="4" style="2" customWidth="1"/>
    <col min="15" max="15" width="3.109375" style="2" customWidth="1"/>
    <col min="16" max="16" width="4" style="2" customWidth="1"/>
    <col min="17" max="21" width="3.109375" style="2" customWidth="1"/>
    <col min="22" max="22" width="6" style="2" customWidth="1"/>
    <col min="23" max="23" width="6.77734375" style="2" customWidth="1"/>
    <col min="24" max="24" width="88.109375" style="22" customWidth="1"/>
    <col min="25" max="25" width="4.44140625" style="2" customWidth="1"/>
    <col min="26" max="16384" width="9" style="2"/>
  </cols>
  <sheetData>
    <row r="1" spans="1:24">
      <c r="T1" s="1" t="s">
        <v>96</v>
      </c>
    </row>
    <row r="2" spans="1:24" ht="15" customHeight="1">
      <c r="A2" s="41" t="s">
        <v>286</v>
      </c>
      <c r="B2" s="3" t="s">
        <v>94</v>
      </c>
      <c r="C2" s="3"/>
      <c r="D2" s="3"/>
      <c r="E2" s="3"/>
      <c r="F2" s="3"/>
      <c r="G2" s="3"/>
      <c r="H2" s="3"/>
      <c r="I2" s="3"/>
      <c r="J2" s="3"/>
      <c r="K2" s="3"/>
      <c r="L2" s="3"/>
      <c r="M2" s="3"/>
      <c r="N2" s="3"/>
      <c r="O2" s="3"/>
      <c r="P2" s="3"/>
      <c r="Q2" s="3"/>
      <c r="R2" s="3"/>
      <c r="S2" s="3"/>
      <c r="T2" s="3"/>
      <c r="U2" s="3"/>
      <c r="V2" s="3"/>
      <c r="W2" s="3"/>
      <c r="X2" s="25" t="s">
        <v>174</v>
      </c>
    </row>
    <row r="3" spans="1:24" ht="7.95" customHeight="1"/>
    <row r="4" spans="1:24" ht="15" customHeight="1">
      <c r="A4" s="2" t="s">
        <v>175</v>
      </c>
      <c r="X4" s="22" t="s">
        <v>192</v>
      </c>
    </row>
    <row r="5" spans="1:24" ht="15" customHeight="1">
      <c r="J5" s="2" t="s">
        <v>93</v>
      </c>
      <c r="O5" s="250"/>
      <c r="P5" s="250"/>
      <c r="Q5" s="250"/>
      <c r="R5" s="250"/>
      <c r="S5" s="250"/>
      <c r="T5" s="250"/>
      <c r="U5" s="250"/>
      <c r="V5" s="250"/>
      <c r="X5" s="22" t="s">
        <v>367</v>
      </c>
    </row>
    <row r="6" spans="1:24" ht="15" customHeight="1">
      <c r="J6" s="137" t="s">
        <v>92</v>
      </c>
      <c r="K6" s="137"/>
      <c r="L6" s="137"/>
      <c r="M6" s="137"/>
      <c r="N6" s="137"/>
      <c r="O6" s="174" t="s">
        <v>636</v>
      </c>
      <c r="P6" s="175"/>
      <c r="Q6" s="175"/>
      <c r="R6" s="175"/>
      <c r="S6" s="175"/>
      <c r="T6" s="175"/>
      <c r="U6" s="175"/>
      <c r="V6" s="175"/>
      <c r="X6" s="22" t="s">
        <v>285</v>
      </c>
    </row>
    <row r="7" spans="1:24" ht="7.8" customHeight="1"/>
    <row r="8" spans="1:24" ht="16.05" customHeight="1">
      <c r="A8" s="15" t="s">
        <v>176</v>
      </c>
      <c r="X8" s="2"/>
    </row>
    <row r="9" spans="1:24" ht="7.8" customHeight="1"/>
    <row r="10" spans="1:24" ht="16.05" customHeight="1">
      <c r="A10" s="13" t="s">
        <v>177</v>
      </c>
      <c r="B10" s="176" t="str">
        <f>VLOOKUP($O$6,secretariat!H:K,3,0)</f>
        <v>（自動入力されます/Auto-filled）</v>
      </c>
      <c r="C10" s="177"/>
      <c r="D10" s="177"/>
      <c r="E10" s="177"/>
      <c r="F10" s="177"/>
      <c r="G10" s="177"/>
      <c r="H10" s="177"/>
      <c r="I10" s="177"/>
      <c r="J10" s="177"/>
      <c r="K10" s="177"/>
      <c r="L10" s="177"/>
      <c r="M10" s="177"/>
      <c r="N10" s="177"/>
      <c r="O10" s="177"/>
      <c r="P10" s="177"/>
      <c r="Q10" s="177"/>
      <c r="R10" s="177"/>
      <c r="S10" s="177"/>
      <c r="T10" s="177"/>
      <c r="U10" s="177"/>
      <c r="V10" s="178"/>
    </row>
    <row r="11" spans="1:24" ht="16.05" customHeight="1">
      <c r="A11" s="13" t="s">
        <v>178</v>
      </c>
      <c r="B11" s="179" t="str">
        <f>VLOOKUP($O$6,secretariat!H:K,4,0)</f>
        <v>（自動入力されます/Auto-filled）</v>
      </c>
      <c r="C11" s="180"/>
      <c r="D11" s="180"/>
      <c r="E11" s="180"/>
      <c r="F11" s="180"/>
      <c r="G11" s="180"/>
      <c r="H11" s="180"/>
      <c r="I11" s="180"/>
      <c r="J11" s="180"/>
      <c r="K11" s="180"/>
      <c r="L11" s="180"/>
      <c r="M11" s="180"/>
      <c r="N11" s="180"/>
      <c r="O11" s="180"/>
      <c r="P11" s="180"/>
      <c r="Q11" s="180"/>
      <c r="R11" s="180"/>
      <c r="S11" s="180"/>
      <c r="T11" s="180"/>
      <c r="U11" s="180"/>
      <c r="V11" s="181"/>
    </row>
    <row r="12" spans="1:24" ht="7.95" customHeight="1"/>
    <row r="13" spans="1:24" ht="16.05" customHeight="1">
      <c r="A13" s="3" t="s">
        <v>179</v>
      </c>
      <c r="B13" s="132"/>
      <c r="C13" s="133"/>
      <c r="D13" s="133"/>
      <c r="E13" s="133"/>
      <c r="F13" s="133"/>
      <c r="G13" s="133"/>
      <c r="H13" s="4"/>
    </row>
    <row r="14" spans="1:24" ht="16.05" customHeight="1">
      <c r="A14" s="5" t="s">
        <v>180</v>
      </c>
      <c r="B14" s="124"/>
      <c r="C14" s="124"/>
      <c r="D14" s="124"/>
      <c r="E14" s="124"/>
      <c r="F14" s="124"/>
      <c r="G14" s="124"/>
      <c r="H14" s="124"/>
      <c r="I14" s="124"/>
      <c r="J14" s="124"/>
      <c r="K14" s="125" t="s">
        <v>185</v>
      </c>
      <c r="L14" s="125"/>
      <c r="M14" s="125"/>
      <c r="N14" s="124"/>
      <c r="O14" s="124"/>
      <c r="P14" s="124"/>
      <c r="Q14" s="124"/>
      <c r="R14" s="124"/>
      <c r="S14" s="124"/>
      <c r="T14" s="124"/>
      <c r="U14" s="127"/>
      <c r="V14" s="128"/>
    </row>
    <row r="15" spans="1:24" ht="16.05" customHeight="1">
      <c r="A15" s="5" t="s">
        <v>181</v>
      </c>
      <c r="B15" s="124"/>
      <c r="C15" s="124"/>
      <c r="D15" s="124"/>
      <c r="E15" s="124"/>
      <c r="F15" s="124"/>
      <c r="G15" s="124"/>
      <c r="H15" s="124"/>
      <c r="I15" s="124"/>
      <c r="J15" s="124"/>
      <c r="K15" s="125" t="s">
        <v>91</v>
      </c>
      <c r="L15" s="125"/>
      <c r="M15" s="125"/>
      <c r="N15" s="124"/>
      <c r="O15" s="124"/>
      <c r="P15" s="124"/>
      <c r="Q15" s="124"/>
      <c r="R15" s="124"/>
      <c r="S15" s="124"/>
      <c r="T15" s="124"/>
      <c r="U15" s="127"/>
      <c r="V15" s="128"/>
    </row>
    <row r="16" spans="1:24" ht="16.05" customHeight="1">
      <c r="A16" s="5" t="s">
        <v>182</v>
      </c>
      <c r="B16" s="124"/>
      <c r="C16" s="124"/>
      <c r="D16" s="124"/>
      <c r="E16" s="124"/>
      <c r="F16" s="124"/>
      <c r="G16" s="124"/>
      <c r="H16" s="124"/>
      <c r="I16" s="124"/>
      <c r="J16" s="124"/>
      <c r="K16" s="125" t="s">
        <v>20</v>
      </c>
      <c r="L16" s="125"/>
      <c r="M16" s="125"/>
      <c r="N16" s="126"/>
      <c r="O16" s="124"/>
      <c r="P16" s="124"/>
      <c r="Q16" s="124"/>
      <c r="R16" s="124"/>
      <c r="S16" s="124"/>
      <c r="T16" s="124"/>
      <c r="U16" s="127"/>
      <c r="V16" s="128"/>
    </row>
    <row r="17" spans="1:24" ht="16.05" customHeight="1">
      <c r="A17" s="5" t="s">
        <v>183</v>
      </c>
      <c r="B17" s="129" t="s">
        <v>184</v>
      </c>
      <c r="C17" s="130"/>
      <c r="D17" s="130"/>
      <c r="E17" s="130"/>
      <c r="F17" s="130"/>
      <c r="G17" s="130"/>
      <c r="H17" s="130"/>
      <c r="I17" s="130"/>
      <c r="J17" s="130"/>
      <c r="K17" s="130"/>
      <c r="L17" s="130"/>
      <c r="M17" s="130"/>
      <c r="N17" s="130"/>
      <c r="O17" s="130"/>
      <c r="P17" s="130"/>
      <c r="Q17" s="130"/>
      <c r="R17" s="130"/>
      <c r="S17" s="130"/>
      <c r="T17" s="130"/>
      <c r="U17" s="130"/>
      <c r="V17" s="131"/>
      <c r="X17" s="22" t="s">
        <v>186</v>
      </c>
    </row>
    <row r="18" spans="1:24" ht="7.95" customHeight="1"/>
    <row r="19" spans="1:24" ht="16.05" customHeight="1">
      <c r="A19" s="3" t="s">
        <v>213</v>
      </c>
      <c r="B19" s="144" t="s">
        <v>288</v>
      </c>
      <c r="C19" s="238"/>
      <c r="D19" s="247"/>
      <c r="E19" s="248"/>
      <c r="F19" s="248"/>
      <c r="G19" s="248"/>
      <c r="H19" s="249"/>
      <c r="I19" s="6" t="s">
        <v>27</v>
      </c>
      <c r="J19" s="247"/>
      <c r="K19" s="248"/>
      <c r="L19" s="249"/>
      <c r="M19" s="7" t="s">
        <v>21</v>
      </c>
      <c r="N19" s="239">
        <f>R19-2</f>
        <v>-1</v>
      </c>
      <c r="O19" s="240"/>
      <c r="P19" s="2" t="s">
        <v>261</v>
      </c>
      <c r="R19" s="239">
        <f>DATEDIF(D19,J19+1,"D")</f>
        <v>1</v>
      </c>
      <c r="S19" s="240"/>
      <c r="T19" s="2" t="s">
        <v>262</v>
      </c>
      <c r="V19" s="2" t="s">
        <v>84</v>
      </c>
      <c r="W19" s="22"/>
    </row>
    <row r="20" spans="1:24" ht="16.05" customHeight="1">
      <c r="A20" s="3"/>
      <c r="B20" s="144" t="s">
        <v>289</v>
      </c>
      <c r="C20" s="238"/>
      <c r="D20" s="241"/>
      <c r="E20" s="242"/>
      <c r="F20" s="242"/>
      <c r="G20" s="242"/>
      <c r="H20" s="243"/>
      <c r="I20" s="6" t="s">
        <v>27</v>
      </c>
      <c r="J20" s="241"/>
      <c r="K20" s="242"/>
      <c r="L20" s="243"/>
      <c r="M20" s="7" t="s">
        <v>21</v>
      </c>
      <c r="N20" s="239">
        <f>R20-2</f>
        <v>-1</v>
      </c>
      <c r="O20" s="240"/>
      <c r="P20" s="2" t="s">
        <v>261</v>
      </c>
      <c r="R20" s="239">
        <f>DATEDIF(D20,J20+1,"D")</f>
        <v>1</v>
      </c>
      <c r="S20" s="240"/>
      <c r="T20" s="2" t="s">
        <v>262</v>
      </c>
      <c r="V20" s="2" t="s">
        <v>84</v>
      </c>
      <c r="W20" s="22"/>
    </row>
    <row r="21" spans="1:24" ht="16.05" customHeight="1">
      <c r="A21" s="3"/>
      <c r="B21" s="43"/>
      <c r="C21" s="43"/>
      <c r="D21" s="14" t="s">
        <v>214</v>
      </c>
      <c r="E21" s="43"/>
      <c r="F21" s="6"/>
      <c r="G21" s="43"/>
      <c r="H21" s="43"/>
      <c r="I21" s="43"/>
      <c r="J21" s="43"/>
      <c r="L21" s="7"/>
      <c r="N21" s="9"/>
      <c r="W21" s="22"/>
    </row>
    <row r="22" spans="1:24" ht="16.05" customHeight="1">
      <c r="A22" s="3"/>
      <c r="B22" s="14" t="s">
        <v>290</v>
      </c>
      <c r="C22" s="8"/>
      <c r="D22" s="8"/>
      <c r="E22" s="8"/>
      <c r="F22" s="235"/>
      <c r="G22" s="236"/>
      <c r="H22" s="236"/>
      <c r="I22" s="236"/>
      <c r="J22" s="236"/>
      <c r="K22" s="236"/>
      <c r="L22" s="236"/>
      <c r="M22" s="236"/>
      <c r="N22" s="236"/>
      <c r="O22" s="236"/>
      <c r="P22" s="236"/>
      <c r="Q22" s="236"/>
      <c r="R22" s="236"/>
      <c r="S22" s="236"/>
      <c r="T22" s="236"/>
      <c r="U22" s="236"/>
      <c r="V22" s="236"/>
      <c r="W22" s="237"/>
    </row>
    <row r="23" spans="1:24" ht="7.95" customHeight="1">
      <c r="A23" s="3"/>
      <c r="B23" s="8"/>
      <c r="C23" s="8"/>
      <c r="D23" s="8"/>
      <c r="E23" s="8"/>
      <c r="F23" s="6"/>
      <c r="G23" s="8"/>
      <c r="H23" s="8"/>
      <c r="I23" s="8"/>
      <c r="J23" s="9"/>
      <c r="L23" s="7"/>
      <c r="N23" s="9"/>
    </row>
    <row r="24" spans="1:24" ht="16.05" customHeight="1">
      <c r="A24" s="3" t="s">
        <v>215</v>
      </c>
      <c r="C24" s="10"/>
      <c r="D24" s="9"/>
      <c r="E24" s="9"/>
      <c r="F24" s="9"/>
      <c r="G24" s="9"/>
      <c r="H24" s="9"/>
      <c r="I24" s="9"/>
      <c r="J24" s="9"/>
      <c r="K24" s="9"/>
      <c r="L24" s="9"/>
      <c r="M24" s="9"/>
      <c r="N24" s="9"/>
      <c r="O24" s="9"/>
      <c r="P24" s="9"/>
      <c r="Q24" s="9"/>
      <c r="R24" s="9"/>
      <c r="S24" s="9"/>
      <c r="T24" s="9"/>
      <c r="U24" s="9"/>
      <c r="V24" s="9"/>
      <c r="W24" s="9"/>
      <c r="X24" s="2"/>
    </row>
    <row r="25" spans="1:24" ht="30.6" customHeight="1">
      <c r="A25" s="230" t="s">
        <v>218</v>
      </c>
      <c r="B25" s="230"/>
      <c r="C25" s="230"/>
      <c r="D25" s="230"/>
      <c r="E25" s="230"/>
      <c r="F25" s="230"/>
      <c r="G25" s="230"/>
      <c r="H25" s="230"/>
      <c r="I25" s="230"/>
      <c r="J25" s="230"/>
      <c r="K25" s="230"/>
      <c r="L25" s="230"/>
      <c r="M25" s="230"/>
      <c r="N25" s="230"/>
      <c r="O25" s="230"/>
      <c r="P25" s="230"/>
      <c r="Q25" s="230"/>
      <c r="R25" s="230"/>
      <c r="S25" s="230"/>
      <c r="T25" s="230"/>
      <c r="U25" s="230"/>
      <c r="V25" s="230"/>
      <c r="W25" s="230"/>
      <c r="X25" s="25" t="s">
        <v>221</v>
      </c>
    </row>
    <row r="26" spans="1:24" ht="16.05" customHeight="1">
      <c r="A26" s="143" t="s">
        <v>219</v>
      </c>
      <c r="B26" s="143"/>
      <c r="C26" s="143"/>
      <c r="D26" s="143"/>
      <c r="E26" s="143"/>
      <c r="F26" s="143"/>
      <c r="G26" s="165"/>
      <c r="H26" s="166"/>
      <c r="I26" s="166"/>
      <c r="J26" s="166"/>
      <c r="K26" s="166"/>
      <c r="L26" s="166"/>
      <c r="M26" s="166"/>
      <c r="N26" s="166"/>
      <c r="O26" s="166"/>
      <c r="P26" s="166"/>
      <c r="Q26" s="166"/>
      <c r="R26" s="166"/>
      <c r="S26" s="166"/>
      <c r="T26" s="166"/>
      <c r="U26" s="166"/>
      <c r="V26" s="167"/>
      <c r="W26" s="18" t="s">
        <v>111</v>
      </c>
      <c r="X26" s="168" t="s">
        <v>220</v>
      </c>
    </row>
    <row r="27" spans="1:24" ht="31.95" customHeight="1">
      <c r="A27" s="21" t="s">
        <v>82</v>
      </c>
      <c r="B27" s="234" t="s">
        <v>216</v>
      </c>
      <c r="C27" s="169"/>
      <c r="D27" s="169"/>
      <c r="E27" s="169"/>
      <c r="F27" s="170" t="s">
        <v>217</v>
      </c>
      <c r="G27" s="171"/>
      <c r="H27" s="171"/>
      <c r="I27" s="172"/>
      <c r="J27" s="234" t="s">
        <v>81</v>
      </c>
      <c r="K27" s="169"/>
      <c r="L27" s="169"/>
      <c r="M27" s="169"/>
      <c r="N27" s="169"/>
      <c r="O27" s="169" t="s">
        <v>80</v>
      </c>
      <c r="P27" s="169"/>
      <c r="Q27" s="169"/>
      <c r="R27" s="169" t="s">
        <v>79</v>
      </c>
      <c r="S27" s="169"/>
      <c r="T27" s="169"/>
      <c r="U27" s="169"/>
      <c r="V27" s="169"/>
      <c r="W27" s="169"/>
      <c r="X27" s="168"/>
    </row>
    <row r="28" spans="1:24" ht="16.05" customHeight="1">
      <c r="A28" s="19"/>
      <c r="B28" s="160"/>
      <c r="C28" s="160"/>
      <c r="D28" s="160"/>
      <c r="E28" s="160"/>
      <c r="F28" s="160"/>
      <c r="G28" s="160"/>
      <c r="H28" s="160"/>
      <c r="I28" s="160"/>
      <c r="J28" s="160"/>
      <c r="K28" s="160"/>
      <c r="L28" s="160"/>
      <c r="M28" s="160"/>
      <c r="N28" s="160"/>
      <c r="O28" s="160"/>
      <c r="P28" s="160"/>
      <c r="Q28" s="160"/>
      <c r="R28" s="161"/>
      <c r="S28" s="161"/>
      <c r="T28" s="161"/>
      <c r="U28" s="161"/>
      <c r="V28" s="161"/>
      <c r="W28" s="161"/>
      <c r="X28" s="168"/>
    </row>
    <row r="29" spans="1:24" ht="16.05" customHeight="1">
      <c r="A29" s="19"/>
      <c r="B29" s="160"/>
      <c r="C29" s="160"/>
      <c r="D29" s="160"/>
      <c r="E29" s="160"/>
      <c r="F29" s="160"/>
      <c r="G29" s="160"/>
      <c r="H29" s="160"/>
      <c r="I29" s="160"/>
      <c r="J29" s="162"/>
      <c r="K29" s="163"/>
      <c r="L29" s="163"/>
      <c r="M29" s="163"/>
      <c r="N29" s="164"/>
      <c r="O29" s="160"/>
      <c r="P29" s="160"/>
      <c r="Q29" s="160"/>
      <c r="R29" s="161"/>
      <c r="S29" s="161"/>
      <c r="T29" s="161"/>
      <c r="U29" s="161"/>
      <c r="V29" s="161"/>
      <c r="W29" s="161"/>
      <c r="X29" s="168"/>
    </row>
    <row r="30" spans="1:24" ht="16.05" customHeight="1">
      <c r="A30" s="19"/>
      <c r="B30" s="160"/>
      <c r="C30" s="160"/>
      <c r="D30" s="160"/>
      <c r="E30" s="160"/>
      <c r="F30" s="160"/>
      <c r="G30" s="160"/>
      <c r="H30" s="160"/>
      <c r="I30" s="160"/>
      <c r="J30" s="160"/>
      <c r="K30" s="160"/>
      <c r="L30" s="160"/>
      <c r="M30" s="160"/>
      <c r="N30" s="160"/>
      <c r="O30" s="160"/>
      <c r="P30" s="160"/>
      <c r="Q30" s="160"/>
      <c r="R30" s="161"/>
      <c r="S30" s="161"/>
      <c r="T30" s="161"/>
      <c r="U30" s="161"/>
      <c r="V30" s="161"/>
      <c r="W30" s="161"/>
      <c r="X30" s="168"/>
    </row>
    <row r="31" spans="1:24" ht="16.05" customHeight="1">
      <c r="A31" s="19"/>
      <c r="B31" s="160"/>
      <c r="C31" s="160"/>
      <c r="D31" s="160"/>
      <c r="E31" s="160"/>
      <c r="F31" s="160"/>
      <c r="G31" s="160"/>
      <c r="H31" s="160"/>
      <c r="I31" s="160"/>
      <c r="J31" s="160"/>
      <c r="K31" s="160"/>
      <c r="L31" s="160"/>
      <c r="M31" s="160"/>
      <c r="N31" s="160"/>
      <c r="O31" s="160"/>
      <c r="P31" s="160"/>
      <c r="Q31" s="160"/>
      <c r="R31" s="161"/>
      <c r="S31" s="161"/>
      <c r="T31" s="161"/>
      <c r="U31" s="161"/>
      <c r="V31" s="161"/>
      <c r="W31" s="161"/>
      <c r="X31" s="168"/>
    </row>
    <row r="32" spans="1:24" ht="16.05" customHeight="1">
      <c r="A32" s="19"/>
      <c r="B32" s="160"/>
      <c r="C32" s="160"/>
      <c r="D32" s="160"/>
      <c r="E32" s="160"/>
      <c r="F32" s="160"/>
      <c r="G32" s="160"/>
      <c r="H32" s="160"/>
      <c r="I32" s="160"/>
      <c r="J32" s="160"/>
      <c r="K32" s="160"/>
      <c r="L32" s="160"/>
      <c r="M32" s="160"/>
      <c r="N32" s="160"/>
      <c r="O32" s="160"/>
      <c r="P32" s="160"/>
      <c r="Q32" s="160"/>
      <c r="R32" s="161"/>
      <c r="S32" s="161"/>
      <c r="T32" s="161"/>
      <c r="U32" s="161"/>
      <c r="V32" s="161"/>
      <c r="W32" s="161"/>
      <c r="X32" s="168"/>
    </row>
    <row r="33" spans="1:24" ht="16.05" customHeight="1">
      <c r="A33" s="19"/>
      <c r="B33" s="160"/>
      <c r="C33" s="160"/>
      <c r="D33" s="160"/>
      <c r="E33" s="160"/>
      <c r="F33" s="160"/>
      <c r="G33" s="160"/>
      <c r="H33" s="160"/>
      <c r="I33" s="160"/>
      <c r="J33" s="160"/>
      <c r="K33" s="160"/>
      <c r="L33" s="160"/>
      <c r="M33" s="160"/>
      <c r="N33" s="160"/>
      <c r="O33" s="160"/>
      <c r="P33" s="160"/>
      <c r="Q33" s="160"/>
      <c r="R33" s="161"/>
      <c r="S33" s="161"/>
      <c r="T33" s="161"/>
      <c r="U33" s="161"/>
      <c r="V33" s="161"/>
      <c r="W33" s="161"/>
      <c r="X33" s="168"/>
    </row>
    <row r="34" spans="1:24" ht="27" customHeight="1">
      <c r="A34" s="231" t="s">
        <v>222</v>
      </c>
      <c r="B34" s="231"/>
      <c r="C34" s="231"/>
      <c r="D34" s="231"/>
      <c r="E34" s="231"/>
      <c r="F34" s="231"/>
      <c r="G34" s="231"/>
      <c r="H34" s="231"/>
      <c r="I34" s="231"/>
      <c r="J34" s="231"/>
      <c r="K34" s="231"/>
      <c r="L34" s="231"/>
      <c r="M34" s="231"/>
      <c r="N34" s="231"/>
      <c r="O34" s="231"/>
      <c r="P34" s="231"/>
      <c r="Q34" s="231"/>
      <c r="R34" s="231"/>
      <c r="S34" s="231"/>
      <c r="T34" s="231"/>
      <c r="U34" s="231"/>
      <c r="V34" s="231"/>
      <c r="W34" s="231"/>
    </row>
    <row r="35" spans="1:24" ht="7.95" customHeight="1">
      <c r="A35" s="11"/>
      <c r="B35" s="11"/>
      <c r="C35" s="11"/>
      <c r="D35" s="11"/>
      <c r="E35" s="11"/>
      <c r="F35" s="11"/>
      <c r="G35" s="11"/>
      <c r="H35" s="11"/>
      <c r="I35" s="11"/>
      <c r="J35" s="11"/>
      <c r="K35" s="11"/>
      <c r="L35" s="11"/>
      <c r="M35" s="11"/>
      <c r="N35" s="11"/>
      <c r="O35" s="11"/>
      <c r="P35" s="11"/>
      <c r="Q35" s="11"/>
      <c r="R35" s="11"/>
      <c r="S35" s="11"/>
      <c r="T35" s="11"/>
      <c r="U35" s="11"/>
      <c r="V35" s="11"/>
      <c r="W35" s="11"/>
    </row>
    <row r="36" spans="1:24" ht="16.05" customHeight="1">
      <c r="A36" s="3" t="s">
        <v>223</v>
      </c>
    </row>
    <row r="37" spans="1:24" ht="16.05" customHeight="1">
      <c r="A37" s="12" t="s">
        <v>224</v>
      </c>
      <c r="B37" s="156"/>
      <c r="C37" s="157"/>
      <c r="D37" s="157"/>
      <c r="E37" s="157"/>
      <c r="F37" s="157"/>
      <c r="G37" s="157"/>
      <c r="H37" s="157"/>
      <c r="I37" s="158"/>
      <c r="J37" s="156" t="s">
        <v>78</v>
      </c>
      <c r="K37" s="157"/>
      <c r="L37" s="158"/>
      <c r="M37" s="156"/>
      <c r="N37" s="157"/>
      <c r="O37" s="157"/>
      <c r="P37" s="157"/>
      <c r="Q37" s="157"/>
      <c r="R37" s="157"/>
      <c r="S37" s="157"/>
      <c r="T37" s="157"/>
      <c r="U37" s="157"/>
      <c r="V37" s="157"/>
      <c r="W37" s="158"/>
    </row>
    <row r="38" spans="1:24" ht="15" customHeight="1">
      <c r="A38" s="12" t="s">
        <v>77</v>
      </c>
      <c r="B38" s="156"/>
      <c r="C38" s="157"/>
      <c r="D38" s="157"/>
      <c r="E38" s="157"/>
      <c r="F38" s="157"/>
      <c r="G38" s="157"/>
      <c r="H38" s="157"/>
      <c r="I38" s="158"/>
      <c r="J38" s="156" t="s">
        <v>76</v>
      </c>
      <c r="K38" s="157"/>
      <c r="L38" s="158"/>
      <c r="M38" s="159"/>
      <c r="N38" s="157"/>
      <c r="O38" s="157"/>
      <c r="P38" s="157"/>
      <c r="Q38" s="157"/>
      <c r="R38" s="157"/>
      <c r="S38" s="157"/>
      <c r="T38" s="157"/>
      <c r="U38" s="157"/>
      <c r="V38" s="157"/>
      <c r="W38" s="158"/>
    </row>
    <row r="39" spans="1:24" ht="7.95" customHeight="1">
      <c r="B39" s="9"/>
      <c r="C39" s="9"/>
      <c r="D39" s="9"/>
      <c r="E39" s="9"/>
      <c r="F39" s="9"/>
      <c r="G39" s="9"/>
      <c r="H39" s="9"/>
      <c r="I39" s="9"/>
      <c r="J39" s="9"/>
      <c r="K39" s="9"/>
      <c r="L39" s="9"/>
      <c r="M39" s="9"/>
      <c r="N39" s="9"/>
      <c r="O39" s="9"/>
      <c r="P39" s="9"/>
      <c r="Q39" s="9"/>
      <c r="R39" s="9"/>
      <c r="S39" s="9"/>
      <c r="T39" s="9"/>
      <c r="U39" s="9"/>
      <c r="V39" s="9"/>
      <c r="W39" s="9"/>
    </row>
    <row r="40" spans="1:24" ht="15" customHeight="1">
      <c r="A40" s="221" t="s">
        <v>225</v>
      </c>
      <c r="B40" s="137" t="s">
        <v>226</v>
      </c>
      <c r="C40" s="137"/>
      <c r="D40" s="137"/>
      <c r="E40" s="137"/>
      <c r="F40" s="137"/>
      <c r="G40" s="137"/>
      <c r="H40" s="137"/>
      <c r="I40" s="137"/>
      <c r="J40" s="137"/>
      <c r="K40" s="137"/>
      <c r="L40" s="137"/>
      <c r="M40" s="137"/>
      <c r="N40" s="137"/>
      <c r="O40" s="137"/>
      <c r="P40" s="137"/>
      <c r="Q40" s="137"/>
      <c r="R40" s="137"/>
      <c r="S40" s="137"/>
      <c r="T40" s="137"/>
      <c r="U40" s="137"/>
      <c r="V40" s="137"/>
      <c r="W40" s="137"/>
    </row>
    <row r="41" spans="1:24" ht="24.6" customHeight="1">
      <c r="A41" s="221"/>
      <c r="B41" s="225" t="s">
        <v>87</v>
      </c>
      <c r="C41" s="225"/>
      <c r="D41" s="33" t="s">
        <v>23</v>
      </c>
      <c r="E41" s="34" t="b">
        <v>0</v>
      </c>
      <c r="F41" s="222" t="s">
        <v>85</v>
      </c>
      <c r="G41" s="223"/>
      <c r="H41" s="223"/>
      <c r="I41" s="34"/>
      <c r="J41" s="35" t="s">
        <v>229</v>
      </c>
      <c r="K41" s="35"/>
      <c r="L41" s="36"/>
      <c r="M41" s="227"/>
      <c r="N41" s="227"/>
      <c r="O41" s="227"/>
      <c r="P41" s="227"/>
      <c r="Q41" s="227"/>
      <c r="R41" s="227"/>
      <c r="S41" s="227"/>
      <c r="T41" s="227"/>
      <c r="U41" s="227"/>
      <c r="V41" s="227"/>
      <c r="W41" s="2" t="s">
        <v>22</v>
      </c>
    </row>
    <row r="42" spans="1:24" ht="16.95" customHeight="1">
      <c r="A42" s="221"/>
      <c r="B42" s="137" t="s">
        <v>86</v>
      </c>
      <c r="C42" s="137"/>
      <c r="D42" s="7" t="s">
        <v>23</v>
      </c>
      <c r="E42" s="16" t="b">
        <v>0</v>
      </c>
      <c r="F42" s="222" t="s">
        <v>85</v>
      </c>
      <c r="G42" s="223"/>
      <c r="H42" s="223"/>
      <c r="I42" s="16" t="b">
        <v>0</v>
      </c>
      <c r="J42" s="35" t="s">
        <v>229</v>
      </c>
      <c r="K42" s="35"/>
      <c r="L42" s="36"/>
      <c r="M42" s="227"/>
      <c r="N42" s="227"/>
      <c r="O42" s="227"/>
      <c r="P42" s="227"/>
      <c r="Q42" s="227"/>
      <c r="R42" s="227"/>
      <c r="S42" s="227"/>
      <c r="T42" s="227"/>
      <c r="U42" s="227"/>
      <c r="V42" s="227"/>
      <c r="W42" s="2" t="s">
        <v>22</v>
      </c>
    </row>
    <row r="43" spans="1:24" ht="25.2" customHeight="1">
      <c r="B43" s="228" t="s">
        <v>227</v>
      </c>
      <c r="C43" s="228"/>
      <c r="D43" s="33" t="s">
        <v>23</v>
      </c>
      <c r="E43" s="34" t="b">
        <v>0</v>
      </c>
      <c r="F43" s="222" t="s">
        <v>85</v>
      </c>
      <c r="G43" s="223"/>
      <c r="H43" s="223"/>
      <c r="I43" s="34" t="b">
        <v>0</v>
      </c>
      <c r="J43" s="35" t="s">
        <v>229</v>
      </c>
      <c r="K43" s="35"/>
      <c r="L43" s="36"/>
      <c r="M43" s="227"/>
      <c r="N43" s="227"/>
      <c r="O43" s="227"/>
      <c r="P43" s="227"/>
      <c r="Q43" s="227"/>
      <c r="R43" s="227"/>
      <c r="S43" s="227"/>
      <c r="T43" s="227"/>
      <c r="U43" s="227"/>
      <c r="V43" s="227"/>
      <c r="W43" s="40" t="s">
        <v>22</v>
      </c>
    </row>
    <row r="44" spans="1:24" ht="16.95" customHeight="1">
      <c r="B44" s="137" t="s">
        <v>228</v>
      </c>
      <c r="C44" s="137"/>
      <c r="D44" s="7" t="s">
        <v>23</v>
      </c>
      <c r="E44" s="16" t="b">
        <v>0</v>
      </c>
      <c r="F44" s="222" t="s">
        <v>85</v>
      </c>
      <c r="G44" s="223"/>
      <c r="H44" s="223"/>
      <c r="I44" s="16" t="b">
        <v>0</v>
      </c>
      <c r="J44" s="35" t="s">
        <v>229</v>
      </c>
      <c r="K44" s="35"/>
      <c r="L44" s="36"/>
      <c r="M44" s="227"/>
      <c r="N44" s="227"/>
      <c r="O44" s="227"/>
      <c r="P44" s="227"/>
      <c r="Q44" s="227"/>
      <c r="R44" s="227"/>
      <c r="S44" s="227"/>
      <c r="T44" s="227"/>
      <c r="U44" s="227"/>
      <c r="V44" s="227"/>
      <c r="W44" s="2" t="s">
        <v>22</v>
      </c>
    </row>
    <row r="45" spans="1:24" ht="7.95" customHeight="1">
      <c r="B45" s="9"/>
      <c r="C45" s="9"/>
      <c r="D45" s="9"/>
      <c r="E45" s="9"/>
      <c r="F45" s="9"/>
      <c r="G45" s="9"/>
      <c r="H45" s="9"/>
      <c r="I45" s="9"/>
      <c r="J45" s="9"/>
      <c r="K45" s="9"/>
      <c r="L45" s="9"/>
      <c r="M45" s="9"/>
      <c r="N45" s="9"/>
      <c r="O45" s="9"/>
      <c r="P45" s="9"/>
      <c r="Q45" s="9"/>
      <c r="R45" s="9"/>
      <c r="S45" s="9"/>
      <c r="T45" s="9"/>
      <c r="U45" s="9"/>
      <c r="V45" s="9"/>
      <c r="W45" s="9"/>
    </row>
    <row r="46" spans="1:24" ht="16.05" customHeight="1">
      <c r="A46" s="3" t="s">
        <v>230</v>
      </c>
      <c r="B46" s="8"/>
    </row>
    <row r="47" spans="1:24" s="11" customFormat="1" ht="16.05" customHeight="1">
      <c r="A47" s="2"/>
      <c r="B47" s="16" t="b">
        <v>0</v>
      </c>
      <c r="C47" s="2" t="s">
        <v>88</v>
      </c>
      <c r="D47" s="2"/>
      <c r="E47" s="2"/>
      <c r="F47" s="2"/>
      <c r="G47" s="2"/>
      <c r="H47" s="2"/>
      <c r="I47" s="2"/>
      <c r="J47" s="2"/>
      <c r="K47" s="2"/>
      <c r="L47" s="2"/>
      <c r="M47" s="2"/>
      <c r="N47" s="2"/>
      <c r="O47" s="2"/>
      <c r="P47" s="2"/>
      <c r="Q47" s="2"/>
      <c r="R47" s="2"/>
      <c r="S47" s="2"/>
      <c r="T47" s="2"/>
      <c r="U47" s="2"/>
      <c r="V47" s="2"/>
      <c r="W47" s="2"/>
      <c r="X47" s="23"/>
    </row>
    <row r="48" spans="1:24" s="11" customFormat="1" ht="16.05" customHeight="1">
      <c r="A48" s="2"/>
      <c r="B48" s="16" t="b">
        <v>0</v>
      </c>
      <c r="C48" s="2" t="s">
        <v>231</v>
      </c>
      <c r="D48" s="2"/>
      <c r="E48" s="2"/>
      <c r="F48" s="2"/>
      <c r="G48" s="2"/>
      <c r="H48" s="2"/>
      <c r="I48" s="2"/>
      <c r="J48" s="2"/>
      <c r="K48" s="2"/>
      <c r="L48" s="2"/>
      <c r="M48" s="2"/>
      <c r="N48" s="2"/>
      <c r="O48" s="2"/>
      <c r="P48" s="2"/>
      <c r="Q48" s="2"/>
      <c r="R48" s="2"/>
      <c r="S48" s="2"/>
      <c r="T48" s="2"/>
      <c r="U48" s="2"/>
      <c r="V48" s="2"/>
      <c r="W48" s="2"/>
      <c r="X48" s="23"/>
    </row>
    <row r="49" spans="1:24" ht="7.95" customHeight="1"/>
    <row r="50" spans="1:24" ht="16.05" customHeight="1">
      <c r="A50" s="3" t="s">
        <v>235</v>
      </c>
      <c r="B50" s="37"/>
      <c r="C50" s="37"/>
      <c r="D50" s="14" t="s">
        <v>90</v>
      </c>
      <c r="E50" s="37"/>
      <c r="F50" s="37"/>
      <c r="G50" s="37"/>
      <c r="H50" s="37"/>
      <c r="I50" s="37"/>
      <c r="J50" s="37"/>
      <c r="K50" s="37"/>
      <c r="L50" s="37"/>
      <c r="M50" s="37"/>
      <c r="N50" s="37"/>
      <c r="O50" s="37"/>
      <c r="P50" s="37"/>
      <c r="Q50" s="37"/>
      <c r="R50" s="37"/>
      <c r="S50" s="37"/>
      <c r="T50" s="37"/>
      <c r="U50" s="37"/>
      <c r="V50" s="37"/>
      <c r="W50" s="37"/>
      <c r="X50" s="22" t="s">
        <v>241</v>
      </c>
    </row>
    <row r="51" spans="1:24" ht="16.05" customHeight="1">
      <c r="A51" s="3"/>
      <c r="B51" s="10" t="s">
        <v>89</v>
      </c>
      <c r="D51" s="16" t="b">
        <v>0</v>
      </c>
      <c r="E51" s="146" t="s">
        <v>75</v>
      </c>
      <c r="F51" s="138"/>
      <c r="G51" s="138"/>
      <c r="H51" s="138"/>
      <c r="I51" s="138"/>
      <c r="J51" s="16" t="b">
        <v>0</v>
      </c>
      <c r="K51" s="137" t="s">
        <v>74</v>
      </c>
      <c r="L51" s="137"/>
      <c r="M51" s="137"/>
      <c r="N51" s="143" t="s">
        <v>237</v>
      </c>
      <c r="O51" s="143"/>
      <c r="P51" s="143"/>
      <c r="Q51" s="143"/>
      <c r="R51" s="143"/>
      <c r="S51" s="152"/>
      <c r="T51" s="153"/>
      <c r="U51" s="153"/>
      <c r="V51" s="154"/>
      <c r="W51" s="11"/>
      <c r="X51" s="27" t="s">
        <v>127</v>
      </c>
    </row>
    <row r="52" spans="1:24" ht="16.05" customHeight="1">
      <c r="A52" s="3"/>
      <c r="B52" s="144" t="s">
        <v>236</v>
      </c>
      <c r="C52" s="145"/>
      <c r="D52" s="16" t="b">
        <v>0</v>
      </c>
      <c r="E52" s="146" t="s">
        <v>75</v>
      </c>
      <c r="F52" s="138"/>
      <c r="G52" s="138"/>
      <c r="H52" s="138"/>
      <c r="I52" s="138"/>
      <c r="J52" s="16" t="b">
        <v>0</v>
      </c>
      <c r="K52" s="137" t="s">
        <v>74</v>
      </c>
      <c r="L52" s="137"/>
      <c r="M52" s="137"/>
      <c r="X52" s="28" t="s">
        <v>242</v>
      </c>
    </row>
    <row r="53" spans="1:24" ht="16.05" customHeight="1">
      <c r="B53" s="10"/>
      <c r="C53" s="9"/>
      <c r="D53" s="7"/>
      <c r="E53" s="6"/>
      <c r="K53" s="6"/>
      <c r="X53" s="28" t="s">
        <v>243</v>
      </c>
    </row>
    <row r="54" spans="1:24" ht="16.05" customHeight="1">
      <c r="A54" s="13" t="s">
        <v>232</v>
      </c>
      <c r="B54" s="16" t="b">
        <v>0</v>
      </c>
      <c r="C54" s="143" t="s">
        <v>233</v>
      </c>
      <c r="D54" s="143"/>
      <c r="E54" s="143"/>
      <c r="F54" s="145"/>
      <c r="G54" s="147"/>
      <c r="H54" s="244"/>
      <c r="I54" s="245"/>
      <c r="J54" s="245"/>
      <c r="K54" s="246"/>
      <c r="L54" s="6" t="s">
        <v>27</v>
      </c>
      <c r="M54" s="244"/>
      <c r="N54" s="245"/>
      <c r="O54" s="245"/>
      <c r="P54" s="246"/>
      <c r="Q54" s="10"/>
      <c r="R54" s="16" t="b">
        <v>0</v>
      </c>
      <c r="S54" s="2" t="s">
        <v>83</v>
      </c>
      <c r="X54" s="22" t="s">
        <v>244</v>
      </c>
    </row>
    <row r="55" spans="1:24" ht="16.05" customHeight="1">
      <c r="A55" s="3"/>
      <c r="B55" s="10" t="s">
        <v>238</v>
      </c>
      <c r="C55" s="9"/>
      <c r="D55" s="134"/>
      <c r="E55" s="135"/>
      <c r="F55" s="135"/>
      <c r="G55" s="135"/>
      <c r="H55" s="135"/>
      <c r="I55" s="135"/>
      <c r="J55" s="135"/>
      <c r="K55" s="135"/>
      <c r="L55" s="135"/>
      <c r="M55" s="135"/>
      <c r="N55" s="135"/>
      <c r="O55" s="135"/>
      <c r="P55" s="135"/>
      <c r="Q55" s="135"/>
      <c r="R55" s="135"/>
      <c r="S55" s="135"/>
      <c r="T55" s="135"/>
      <c r="U55" s="135"/>
      <c r="V55" s="136"/>
      <c r="W55" s="2" t="s">
        <v>111</v>
      </c>
      <c r="X55" s="22" t="s">
        <v>139</v>
      </c>
    </row>
    <row r="56" spans="1:24" ht="16.05" customHeight="1">
      <c r="A56" s="3"/>
      <c r="B56" s="10"/>
      <c r="C56" s="9"/>
      <c r="D56" s="7"/>
      <c r="E56" s="6"/>
      <c r="K56" s="6"/>
    </row>
    <row r="57" spans="1:24" ht="16.05" customHeight="1">
      <c r="A57" s="3" t="s">
        <v>368</v>
      </c>
      <c r="C57" s="10"/>
      <c r="D57" s="9"/>
      <c r="E57" s="9"/>
      <c r="F57" s="9"/>
      <c r="G57" s="9"/>
      <c r="H57" s="9"/>
      <c r="I57" s="9"/>
      <c r="J57" s="9"/>
      <c r="K57" s="9"/>
      <c r="L57" s="9"/>
      <c r="M57" s="9"/>
      <c r="N57" s="9"/>
      <c r="O57" s="9"/>
      <c r="P57" s="9"/>
      <c r="Q57" s="9"/>
      <c r="R57" s="9"/>
      <c r="S57" s="9"/>
      <c r="T57" s="9"/>
      <c r="U57" s="9"/>
      <c r="V57" s="9"/>
      <c r="W57" s="9"/>
      <c r="X57" s="22" t="s">
        <v>278</v>
      </c>
    </row>
    <row r="58" spans="1:24" ht="16.05" customHeight="1">
      <c r="A58" s="3"/>
      <c r="B58" s="16" t="b">
        <v>0</v>
      </c>
      <c r="C58" s="137" t="s">
        <v>240</v>
      </c>
      <c r="D58" s="137"/>
      <c r="E58" s="137"/>
      <c r="F58" s="138"/>
      <c r="G58" s="139"/>
      <c r="H58" s="140"/>
      <c r="I58" s="141"/>
      <c r="J58" s="141"/>
      <c r="K58" s="142"/>
      <c r="L58" s="6" t="s">
        <v>27</v>
      </c>
      <c r="M58" s="140"/>
      <c r="N58" s="141"/>
      <c r="O58" s="141"/>
      <c r="P58" s="142"/>
      <c r="Q58" s="10"/>
      <c r="R58" s="16" t="b">
        <v>0</v>
      </c>
      <c r="S58" s="2" t="s">
        <v>74</v>
      </c>
      <c r="X58" s="22" t="s">
        <v>139</v>
      </c>
    </row>
    <row r="59" spans="1:24" ht="16.05" customHeight="1">
      <c r="A59" s="3"/>
      <c r="B59" s="10"/>
      <c r="C59" s="9"/>
      <c r="D59" s="7"/>
      <c r="E59" s="6"/>
      <c r="K59" s="6"/>
      <c r="X59" s="22" t="s">
        <v>246</v>
      </c>
    </row>
    <row r="60" spans="1:24" ht="17.399999999999999" customHeight="1">
      <c r="A60" s="3" t="s">
        <v>234</v>
      </c>
      <c r="B60" s="26"/>
      <c r="C60" s="20"/>
      <c r="D60" s="20"/>
      <c r="E60" s="20"/>
      <c r="F60" s="20"/>
      <c r="G60" s="20"/>
      <c r="H60" s="20"/>
      <c r="I60" s="20"/>
      <c r="J60" s="26"/>
      <c r="K60" s="20"/>
      <c r="L60" s="20"/>
      <c r="M60" s="26"/>
      <c r="N60" s="20"/>
      <c r="O60" s="20"/>
      <c r="P60" s="20"/>
      <c r="Q60" s="20"/>
      <c r="R60" s="20"/>
      <c r="S60" s="20"/>
      <c r="T60" s="20"/>
      <c r="U60" s="20"/>
      <c r="V60" s="20"/>
      <c r="W60" s="20"/>
    </row>
    <row r="61" spans="1:24">
      <c r="A61" s="3"/>
      <c r="B61" s="16" t="b">
        <v>0</v>
      </c>
      <c r="C61" s="2" t="s">
        <v>75</v>
      </c>
      <c r="G61" s="16" t="b">
        <v>0</v>
      </c>
      <c r="H61" s="2" t="s">
        <v>74</v>
      </c>
      <c r="J61" s="7"/>
      <c r="K61" s="7"/>
      <c r="W61" s="22"/>
      <c r="X61" s="22" t="s">
        <v>292</v>
      </c>
    </row>
    <row r="62" spans="1:24" ht="18">
      <c r="B62" s="2" t="s">
        <v>249</v>
      </c>
      <c r="D62" s="16" t="b">
        <v>0</v>
      </c>
      <c r="E62" s="38" t="s">
        <v>247</v>
      </c>
      <c r="F62" s="6"/>
      <c r="H62" s="38"/>
      <c r="J62" s="20"/>
      <c r="K62" s="32" t="b">
        <v>0</v>
      </c>
      <c r="L62" s="220" t="s">
        <v>248</v>
      </c>
      <c r="M62" s="220"/>
      <c r="N62" s="220"/>
      <c r="O62" s="220"/>
      <c r="P62" s="220"/>
      <c r="Q62" s="220"/>
      <c r="R62" s="16" t="b">
        <v>0</v>
      </c>
      <c r="S62" s="137" t="s">
        <v>250</v>
      </c>
      <c r="T62" s="137"/>
      <c r="U62" s="137"/>
      <c r="V62" s="137"/>
      <c r="W62" s="3" t="s">
        <v>111</v>
      </c>
      <c r="X62" s="22" t="s">
        <v>139</v>
      </c>
    </row>
    <row r="63" spans="1:24">
      <c r="X63" s="22" t="s">
        <v>251</v>
      </c>
    </row>
    <row r="64" spans="1:24">
      <c r="X64" s="22" t="s">
        <v>252</v>
      </c>
    </row>
  </sheetData>
  <dataConsolidate/>
  <mergeCells count="103">
    <mergeCell ref="B15:J15"/>
    <mergeCell ref="K15:M15"/>
    <mergeCell ref="N15:V15"/>
    <mergeCell ref="B11:V11"/>
    <mergeCell ref="O5:V5"/>
    <mergeCell ref="J6:N6"/>
    <mergeCell ref="O6:V6"/>
    <mergeCell ref="B10:V10"/>
    <mergeCell ref="B13:G13"/>
    <mergeCell ref="B14:J14"/>
    <mergeCell ref="K14:M14"/>
    <mergeCell ref="N14:V14"/>
    <mergeCell ref="B16:J16"/>
    <mergeCell ref="K16:M16"/>
    <mergeCell ref="N16:V16"/>
    <mergeCell ref="B17:V17"/>
    <mergeCell ref="B19:C19"/>
    <mergeCell ref="D19:H19"/>
    <mergeCell ref="J19:L19"/>
    <mergeCell ref="N19:O19"/>
    <mergeCell ref="R19:S19"/>
    <mergeCell ref="A25:W25"/>
    <mergeCell ref="A26:F26"/>
    <mergeCell ref="G26:V26"/>
    <mergeCell ref="X26:X33"/>
    <mergeCell ref="B27:E27"/>
    <mergeCell ref="F27:I27"/>
    <mergeCell ref="J27:N27"/>
    <mergeCell ref="O27:Q27"/>
    <mergeCell ref="R27:W27"/>
    <mergeCell ref="B28:E28"/>
    <mergeCell ref="F28:I28"/>
    <mergeCell ref="J28:N28"/>
    <mergeCell ref="O28:Q28"/>
    <mergeCell ref="R28:W28"/>
    <mergeCell ref="B29:E29"/>
    <mergeCell ref="F29:I29"/>
    <mergeCell ref="J29:N29"/>
    <mergeCell ref="O29:Q29"/>
    <mergeCell ref="R29:W29"/>
    <mergeCell ref="B31:E31"/>
    <mergeCell ref="F31:I31"/>
    <mergeCell ref="J31:N31"/>
    <mergeCell ref="O31:Q31"/>
    <mergeCell ref="R31:W31"/>
    <mergeCell ref="B30:E30"/>
    <mergeCell ref="F30:I30"/>
    <mergeCell ref="J30:N30"/>
    <mergeCell ref="O30:Q30"/>
    <mergeCell ref="R30:W30"/>
    <mergeCell ref="A34:W34"/>
    <mergeCell ref="B37:I37"/>
    <mergeCell ref="J37:L37"/>
    <mergeCell ref="M37:W37"/>
    <mergeCell ref="B38:I38"/>
    <mergeCell ref="J38:L38"/>
    <mergeCell ref="M38:W38"/>
    <mergeCell ref="B32:E32"/>
    <mergeCell ref="F32:I32"/>
    <mergeCell ref="J32:N32"/>
    <mergeCell ref="O32:Q32"/>
    <mergeCell ref="R32:W32"/>
    <mergeCell ref="B33:E33"/>
    <mergeCell ref="F33:I33"/>
    <mergeCell ref="J33:N33"/>
    <mergeCell ref="O33:Q33"/>
    <mergeCell ref="R33:W33"/>
    <mergeCell ref="M43:V43"/>
    <mergeCell ref="B44:C44"/>
    <mergeCell ref="F44:H44"/>
    <mergeCell ref="M44:V44"/>
    <mergeCell ref="A40:A42"/>
    <mergeCell ref="B40:W40"/>
    <mergeCell ref="B41:C41"/>
    <mergeCell ref="F41:H41"/>
    <mergeCell ref="M41:V41"/>
    <mergeCell ref="B42:C42"/>
    <mergeCell ref="F42:H42"/>
    <mergeCell ref="M42:V42"/>
    <mergeCell ref="F22:W22"/>
    <mergeCell ref="B20:C20"/>
    <mergeCell ref="D20:H20"/>
    <mergeCell ref="J20:L20"/>
    <mergeCell ref="N20:O20"/>
    <mergeCell ref="R20:S20"/>
    <mergeCell ref="L62:Q62"/>
    <mergeCell ref="S62:V62"/>
    <mergeCell ref="C54:G54"/>
    <mergeCell ref="H54:K54"/>
    <mergeCell ref="M54:P54"/>
    <mergeCell ref="D55:V55"/>
    <mergeCell ref="C58:G58"/>
    <mergeCell ref="H58:K58"/>
    <mergeCell ref="M58:P58"/>
    <mergeCell ref="E51:I51"/>
    <mergeCell ref="K51:M51"/>
    <mergeCell ref="N51:R51"/>
    <mergeCell ref="S51:V51"/>
    <mergeCell ref="B52:C52"/>
    <mergeCell ref="E52:I52"/>
    <mergeCell ref="K52:M52"/>
    <mergeCell ref="B43:C43"/>
    <mergeCell ref="F43:H43"/>
  </mergeCells>
  <phoneticPr fontId="2"/>
  <conditionalFormatting sqref="B20:C20 M20:V20 B22">
    <cfRule type="expression" dxfId="1" priority="3">
      <formula>$A$2="NEW"</formula>
    </cfRule>
  </conditionalFormatting>
  <conditionalFormatting sqref="D20:H20 J20:L20 F22:W22">
    <cfRule type="expression" dxfId="0" priority="2">
      <formula>$A$2="RESCHEDULE"</formula>
    </cfRule>
  </conditionalFormatting>
  <dataValidations count="3">
    <dataValidation type="list" allowBlank="1" showInputMessage="1" showErrorMessage="1" sqref="N58 N54 I54 I58" xr:uid="{E272A4B6-6336-4324-9247-25A1CFAE647C}">
      <formula1>$X$9:$X$29</formula1>
    </dataValidation>
    <dataValidation type="list" allowBlank="1" showInputMessage="1" showErrorMessage="1" sqref="P58 P54 K54 K58" xr:uid="{9F1C0807-ECF6-4514-B4E2-A52CA56D9A31}">
      <formula1>$X$2:$X$14</formula1>
    </dataValidation>
    <dataValidation type="list" allowBlank="1" showInputMessage="1" showErrorMessage="1" sqref="A2" xr:uid="{9AD0221D-E204-416C-A421-C467677C6100}">
      <formula1>"[Select one], NEW, RESCHEDULE"</formula1>
    </dataValidation>
  </dataValidations>
  <hyperlinks>
    <hyperlink ref="X51" r:id="rId1" xr:uid="{97BBCC53-653E-47F4-BAB9-F697E2A34408}"/>
  </hyperlinks>
  <pageMargins left="0.59055118110236227" right="0.19685039370078741" top="0.59055118110236227" bottom="0.39370078740157483" header="0" footer="0"/>
  <pageSetup paperSize="9" scale="83" orientation="portrait" horizontalDpi="300" verticalDpi="300" r:id="rId2"/>
  <headerFooter alignWithMargins="0"/>
  <colBreaks count="1" manualBreakCount="1">
    <brk id="23" min="1" max="63"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59244EE-624E-4A4E-9EF2-7E76E73F397A}">
          <x14:formula1>
            <xm:f>secretariat!$H$3:$H$36</xm:f>
          </x14:formula1>
          <xm:sqref>O6:V6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345D-0256-457E-98A7-478AFE71B0B2}">
  <sheetPr>
    <tabColor rgb="FF00B0F0"/>
  </sheetPr>
  <dimension ref="A1:P36"/>
  <sheetViews>
    <sheetView view="pageBreakPreview" topLeftCell="A12" zoomScaleNormal="130" zoomScaleSheetLayoutView="100" workbookViewId="0">
      <selection activeCell="E29" sqref="E29:O29"/>
    </sheetView>
  </sheetViews>
  <sheetFormatPr defaultColWidth="9.77734375" defaultRowHeight="18"/>
  <cols>
    <col min="1" max="15" width="6.33203125" style="53" customWidth="1"/>
    <col min="16" max="16" width="9.77734375" style="66"/>
    <col min="17" max="16384" width="9.77734375" style="53"/>
  </cols>
  <sheetData>
    <row r="1" spans="1:16">
      <c r="L1" s="1" t="s">
        <v>96</v>
      </c>
    </row>
    <row r="2" spans="1:16" ht="40.049999999999997" customHeight="1">
      <c r="A2" s="257" t="s">
        <v>293</v>
      </c>
      <c r="B2" s="258"/>
      <c r="C2" s="258"/>
      <c r="D2" s="258"/>
      <c r="E2" s="258"/>
      <c r="F2" s="258"/>
      <c r="G2" s="258"/>
      <c r="H2" s="258"/>
      <c r="I2" s="258"/>
      <c r="J2" s="258"/>
      <c r="K2" s="258"/>
      <c r="L2" s="259" t="s">
        <v>294</v>
      </c>
      <c r="M2" s="259"/>
      <c r="N2" s="259"/>
      <c r="O2" s="259"/>
      <c r="P2" s="22" t="s">
        <v>174</v>
      </c>
    </row>
    <row r="3" spans="1:16" ht="22.2">
      <c r="A3" s="54"/>
      <c r="B3" s="55"/>
      <c r="C3" s="55"/>
      <c r="D3" s="55"/>
      <c r="E3" s="55"/>
      <c r="F3" s="55"/>
      <c r="G3" s="56"/>
      <c r="H3" s="56"/>
      <c r="I3" s="57"/>
      <c r="M3" s="260">
        <f ca="1">TODAY()</f>
        <v>46135</v>
      </c>
      <c r="N3" s="260"/>
      <c r="O3" s="261"/>
      <c r="P3" s="22" t="s">
        <v>192</v>
      </c>
    </row>
    <row r="4" spans="1:16">
      <c r="A4" s="58"/>
      <c r="O4" s="59"/>
      <c r="P4" s="22" t="s">
        <v>367</v>
      </c>
    </row>
    <row r="5" spans="1:16">
      <c r="A5" s="58"/>
      <c r="K5" s="53" t="s">
        <v>295</v>
      </c>
      <c r="L5" s="269"/>
      <c r="M5" s="269"/>
      <c r="N5" s="269"/>
      <c r="O5" s="270"/>
      <c r="P5" s="66" t="s">
        <v>181</v>
      </c>
    </row>
    <row r="6" spans="1:16">
      <c r="A6" s="58"/>
      <c r="K6" s="53" t="s">
        <v>296</v>
      </c>
      <c r="L6" s="269"/>
      <c r="M6" s="269"/>
      <c r="N6" s="269"/>
      <c r="O6" s="270"/>
      <c r="P6" s="66" t="s">
        <v>182</v>
      </c>
    </row>
    <row r="7" spans="1:16">
      <c r="A7" s="58"/>
      <c r="K7" s="53" t="s">
        <v>297</v>
      </c>
      <c r="L7" s="269"/>
      <c r="M7" s="269"/>
      <c r="N7" s="269"/>
      <c r="O7" s="270"/>
      <c r="P7" s="66" t="s">
        <v>328</v>
      </c>
    </row>
    <row r="8" spans="1:16">
      <c r="A8" s="58"/>
      <c r="O8" s="59"/>
    </row>
    <row r="9" spans="1:16" ht="30" customHeight="1">
      <c r="A9" s="253" t="s">
        <v>298</v>
      </c>
      <c r="B9" s="253"/>
      <c r="C9" s="254"/>
      <c r="D9" s="255"/>
      <c r="E9" s="255"/>
      <c r="F9" s="255"/>
      <c r="G9" s="255"/>
      <c r="H9" s="255"/>
      <c r="I9" s="255"/>
      <c r="J9" s="255"/>
      <c r="K9" s="255"/>
      <c r="L9" s="255"/>
      <c r="M9" s="255"/>
      <c r="N9" s="255"/>
      <c r="O9" s="256"/>
      <c r="P9" s="66" t="s">
        <v>79</v>
      </c>
    </row>
    <row r="10" spans="1:16" ht="30" customHeight="1">
      <c r="A10" s="253" t="s">
        <v>299</v>
      </c>
      <c r="B10" s="253"/>
      <c r="C10" s="254"/>
      <c r="D10" s="255"/>
      <c r="E10" s="255"/>
      <c r="F10" s="255"/>
      <c r="G10" s="255"/>
      <c r="H10" s="255"/>
      <c r="I10" s="255"/>
      <c r="J10" s="255"/>
      <c r="K10" s="255"/>
      <c r="L10" s="255"/>
      <c r="M10" s="255"/>
      <c r="N10" s="255"/>
      <c r="O10" s="256"/>
      <c r="P10" s="66" t="s">
        <v>329</v>
      </c>
    </row>
    <row r="11" spans="1:16" ht="30" customHeight="1">
      <c r="A11" s="253" t="s">
        <v>300</v>
      </c>
      <c r="B11" s="253"/>
      <c r="C11" s="254"/>
      <c r="D11" s="255"/>
      <c r="E11" s="255"/>
      <c r="F11" s="255"/>
      <c r="G11" s="255"/>
      <c r="H11" s="255"/>
      <c r="I11" s="255"/>
      <c r="J11" s="255"/>
      <c r="K11" s="255"/>
      <c r="L11" s="255"/>
      <c r="M11" s="255"/>
      <c r="N11" s="255"/>
      <c r="O11" s="256"/>
      <c r="P11" s="66" t="s">
        <v>330</v>
      </c>
    </row>
    <row r="12" spans="1:16" ht="30" customHeight="1">
      <c r="A12" s="253" t="s">
        <v>301</v>
      </c>
      <c r="B12" s="253"/>
      <c r="C12" s="266"/>
      <c r="D12" s="267"/>
      <c r="E12" s="267"/>
      <c r="F12" s="60" t="s">
        <v>302</v>
      </c>
      <c r="G12" s="267"/>
      <c r="H12" s="267"/>
      <c r="I12" s="267"/>
      <c r="J12" s="61" t="s">
        <v>303</v>
      </c>
      <c r="K12" s="62">
        <f>+M12-1</f>
        <v>0</v>
      </c>
      <c r="L12" s="63" t="s">
        <v>304</v>
      </c>
      <c r="M12" s="62">
        <f>+G12-C12+1</f>
        <v>1</v>
      </c>
      <c r="N12" s="63" t="s">
        <v>305</v>
      </c>
      <c r="O12" s="64"/>
      <c r="P12" s="66" t="s">
        <v>80</v>
      </c>
    </row>
    <row r="13" spans="1:16">
      <c r="A13" s="262" t="s">
        <v>306</v>
      </c>
      <c r="B13" s="263"/>
      <c r="C13" s="263"/>
      <c r="D13" s="263"/>
      <c r="E13" s="263"/>
      <c r="F13" s="263"/>
      <c r="G13" s="263"/>
      <c r="H13" s="263"/>
      <c r="I13" s="263"/>
      <c r="J13" s="263"/>
      <c r="K13" s="263"/>
      <c r="L13" s="263"/>
      <c r="M13" s="263"/>
      <c r="N13" s="263"/>
      <c r="O13" s="264"/>
    </row>
    <row r="14" spans="1:16">
      <c r="A14" s="268"/>
      <c r="B14" s="269"/>
      <c r="C14" s="269"/>
      <c r="D14" s="269"/>
      <c r="E14" s="269"/>
      <c r="F14" s="269"/>
      <c r="G14" s="269"/>
      <c r="H14" s="269"/>
      <c r="I14" s="269"/>
      <c r="J14" s="269"/>
      <c r="K14" s="269"/>
      <c r="L14" s="269"/>
      <c r="M14" s="269"/>
      <c r="N14" s="269"/>
      <c r="O14" s="270"/>
      <c r="P14" s="66" t="s">
        <v>331</v>
      </c>
    </row>
    <row r="15" spans="1:16">
      <c r="A15" s="268"/>
      <c r="B15" s="269"/>
      <c r="C15" s="269"/>
      <c r="D15" s="269"/>
      <c r="E15" s="269"/>
      <c r="F15" s="269"/>
      <c r="G15" s="269"/>
      <c r="H15" s="269"/>
      <c r="I15" s="269"/>
      <c r="J15" s="269"/>
      <c r="K15" s="269"/>
      <c r="L15" s="269"/>
      <c r="M15" s="269"/>
      <c r="N15" s="269"/>
      <c r="O15" s="270"/>
    </row>
    <row r="16" spans="1:16">
      <c r="A16" s="268"/>
      <c r="B16" s="269"/>
      <c r="C16" s="269"/>
      <c r="D16" s="269"/>
      <c r="E16" s="269"/>
      <c r="F16" s="269"/>
      <c r="G16" s="269"/>
      <c r="H16" s="269"/>
      <c r="I16" s="269"/>
      <c r="J16" s="269"/>
      <c r="K16" s="269"/>
      <c r="L16" s="269"/>
      <c r="M16" s="269"/>
      <c r="N16" s="269"/>
      <c r="O16" s="270"/>
    </row>
    <row r="17" spans="1:16">
      <c r="A17" s="268"/>
      <c r="B17" s="269"/>
      <c r="C17" s="269"/>
      <c r="D17" s="269"/>
      <c r="E17" s="269"/>
      <c r="F17" s="269"/>
      <c r="G17" s="269"/>
      <c r="H17" s="269"/>
      <c r="I17" s="269"/>
      <c r="J17" s="269"/>
      <c r="K17" s="269"/>
      <c r="L17" s="269"/>
      <c r="M17" s="269"/>
      <c r="N17" s="269"/>
      <c r="O17" s="270"/>
    </row>
    <row r="18" spans="1:16">
      <c r="A18" s="268"/>
      <c r="B18" s="269"/>
      <c r="C18" s="269"/>
      <c r="D18" s="269"/>
      <c r="E18" s="269"/>
      <c r="F18" s="269"/>
      <c r="G18" s="269"/>
      <c r="H18" s="269"/>
      <c r="I18" s="269"/>
      <c r="J18" s="269"/>
      <c r="K18" s="269"/>
      <c r="L18" s="269"/>
      <c r="M18" s="269"/>
      <c r="N18" s="269"/>
      <c r="O18" s="270"/>
    </row>
    <row r="19" spans="1:16">
      <c r="A19" s="271"/>
      <c r="B19" s="272"/>
      <c r="C19" s="272"/>
      <c r="D19" s="272"/>
      <c r="E19" s="272"/>
      <c r="F19" s="272"/>
      <c r="G19" s="272"/>
      <c r="H19" s="272"/>
      <c r="I19" s="272"/>
      <c r="J19" s="272"/>
      <c r="K19" s="272"/>
      <c r="L19" s="272"/>
      <c r="M19" s="272"/>
      <c r="N19" s="272"/>
      <c r="O19" s="273"/>
    </row>
    <row r="20" spans="1:16">
      <c r="A20" s="262" t="s">
        <v>307</v>
      </c>
      <c r="B20" s="263"/>
      <c r="C20" s="263"/>
      <c r="D20" s="263"/>
      <c r="E20" s="263"/>
      <c r="F20" s="263"/>
      <c r="G20" s="263"/>
      <c r="H20" s="263"/>
      <c r="I20" s="263"/>
      <c r="J20" s="263"/>
      <c r="K20" s="263"/>
      <c r="L20" s="263"/>
      <c r="M20" s="263"/>
      <c r="N20" s="263"/>
      <c r="O20" s="264"/>
    </row>
    <row r="21" spans="1:16">
      <c r="A21" s="268"/>
      <c r="B21" s="269"/>
      <c r="C21" s="269"/>
      <c r="D21" s="269"/>
      <c r="E21" s="269"/>
      <c r="F21" s="269"/>
      <c r="G21" s="269"/>
      <c r="H21" s="269"/>
      <c r="I21" s="269"/>
      <c r="J21" s="269"/>
      <c r="K21" s="269"/>
      <c r="L21" s="269"/>
      <c r="M21" s="269"/>
      <c r="N21" s="269"/>
      <c r="O21" s="270"/>
      <c r="P21" s="66" t="s">
        <v>332</v>
      </c>
    </row>
    <row r="22" spans="1:16">
      <c r="A22" s="271"/>
      <c r="B22" s="272"/>
      <c r="C22" s="272"/>
      <c r="D22" s="272"/>
      <c r="E22" s="272"/>
      <c r="F22" s="272"/>
      <c r="G22" s="272"/>
      <c r="H22" s="272"/>
      <c r="I22" s="272"/>
      <c r="J22" s="272"/>
      <c r="K22" s="272"/>
      <c r="L22" s="272"/>
      <c r="M22" s="272"/>
      <c r="N22" s="272"/>
      <c r="O22" s="273"/>
    </row>
    <row r="23" spans="1:16">
      <c r="A23" s="262" t="s">
        <v>308</v>
      </c>
      <c r="B23" s="263"/>
      <c r="C23" s="263"/>
      <c r="D23" s="263"/>
      <c r="E23" s="263"/>
      <c r="F23" s="263"/>
      <c r="G23" s="263"/>
      <c r="H23" s="263"/>
      <c r="I23" s="263"/>
      <c r="J23" s="263"/>
      <c r="K23" s="263"/>
      <c r="L23" s="263"/>
      <c r="M23" s="263"/>
      <c r="N23" s="263"/>
      <c r="O23" s="264"/>
    </row>
    <row r="24" spans="1:16">
      <c r="A24" s="268"/>
      <c r="B24" s="269"/>
      <c r="C24" s="269"/>
      <c r="D24" s="269"/>
      <c r="E24" s="269"/>
      <c r="F24" s="269"/>
      <c r="G24" s="269"/>
      <c r="H24" s="269"/>
      <c r="I24" s="269"/>
      <c r="J24" s="269"/>
      <c r="K24" s="269"/>
      <c r="L24" s="269"/>
      <c r="M24" s="269"/>
      <c r="N24" s="269"/>
      <c r="O24" s="270"/>
      <c r="P24" s="66" t="s">
        <v>333</v>
      </c>
    </row>
    <row r="25" spans="1:16">
      <c r="A25" s="58" t="s">
        <v>309</v>
      </c>
      <c r="O25" s="59"/>
    </row>
    <row r="26" spans="1:16">
      <c r="A26" s="76" t="b">
        <v>0</v>
      </c>
      <c r="B26" s="77" t="s">
        <v>337</v>
      </c>
      <c r="C26" s="78" t="b">
        <v>0</v>
      </c>
      <c r="D26" s="265" t="s">
        <v>334</v>
      </c>
      <c r="E26" s="265"/>
      <c r="F26" s="78" t="b">
        <v>0</v>
      </c>
      <c r="G26" s="265" t="s">
        <v>336</v>
      </c>
      <c r="H26" s="265"/>
      <c r="I26" s="79" t="b">
        <v>0</v>
      </c>
      <c r="J26" s="77" t="s">
        <v>335</v>
      </c>
      <c r="K26" s="79" t="b">
        <v>0</v>
      </c>
      <c r="L26" s="77" t="s">
        <v>339</v>
      </c>
      <c r="M26" s="79" t="b">
        <v>0</v>
      </c>
      <c r="N26" s="77" t="s">
        <v>338</v>
      </c>
      <c r="O26" s="80" t="s">
        <v>310</v>
      </c>
      <c r="P26" s="66" t="s">
        <v>348</v>
      </c>
    </row>
    <row r="27" spans="1:16">
      <c r="A27" s="262" t="s">
        <v>311</v>
      </c>
      <c r="B27" s="263"/>
      <c r="C27" s="263"/>
      <c r="D27" s="263"/>
      <c r="E27" s="263"/>
      <c r="F27" s="263"/>
      <c r="G27" s="263"/>
      <c r="H27" s="263"/>
      <c r="I27" s="263"/>
      <c r="J27" s="263"/>
      <c r="K27" s="263"/>
      <c r="L27" s="263"/>
      <c r="M27" s="263"/>
      <c r="N27" s="263"/>
      <c r="O27" s="264"/>
      <c r="P27" s="66" t="s">
        <v>349</v>
      </c>
    </row>
    <row r="28" spans="1:16">
      <c r="A28" s="276" t="s">
        <v>312</v>
      </c>
      <c r="B28" s="277"/>
      <c r="C28" s="278" t="s">
        <v>313</v>
      </c>
      <c r="D28" s="278"/>
      <c r="E28" s="251" t="s">
        <v>634</v>
      </c>
      <c r="F28" s="251"/>
      <c r="G28" s="251"/>
      <c r="H28" s="251"/>
      <c r="I28" s="251"/>
      <c r="J28" s="107" t="s">
        <v>21</v>
      </c>
      <c r="K28" s="252" t="str">
        <f>VLOOKUP($E$28, secretariat!H:K,2, FALSE)</f>
        <v>阿部　哲郎(高効率加速技術)</v>
      </c>
      <c r="L28" s="252"/>
      <c r="M28" s="252"/>
      <c r="N28" s="252"/>
      <c r="O28" s="106" t="s">
        <v>310</v>
      </c>
    </row>
    <row r="29" spans="1:16" ht="30" customHeight="1">
      <c r="A29" s="276"/>
      <c r="B29" s="277"/>
      <c r="C29" s="279" t="s">
        <v>314</v>
      </c>
      <c r="D29" s="279"/>
      <c r="E29" s="280" t="str">
        <f>VLOOKUP($E$28, secretariat!H:K, 4, FALSE)</f>
        <v>高効率且つ費用対効果の高い常伝導高電界加速技術の開発</v>
      </c>
      <c r="F29" s="280"/>
      <c r="G29" s="280"/>
      <c r="H29" s="280"/>
      <c r="I29" s="280"/>
      <c r="J29" s="280"/>
      <c r="K29" s="280"/>
      <c r="L29" s="280"/>
      <c r="M29" s="280"/>
      <c r="N29" s="280"/>
      <c r="O29" s="281"/>
    </row>
    <row r="30" spans="1:16">
      <c r="A30" s="282" t="s">
        <v>315</v>
      </c>
      <c r="B30" s="282"/>
      <c r="C30" s="282"/>
      <c r="D30" s="283"/>
      <c r="E30" s="284"/>
      <c r="F30" s="284"/>
      <c r="G30" s="284"/>
      <c r="H30" s="284"/>
      <c r="I30" s="284"/>
      <c r="J30" s="284"/>
      <c r="K30" s="284"/>
      <c r="L30" s="284"/>
      <c r="M30" s="284"/>
      <c r="N30" s="284"/>
      <c r="O30" s="285"/>
    </row>
    <row r="31" spans="1:16">
      <c r="A31" s="282"/>
      <c r="B31" s="282"/>
      <c r="C31" s="282"/>
      <c r="D31" s="286"/>
      <c r="E31" s="287"/>
      <c r="F31" s="287"/>
      <c r="G31" s="287"/>
      <c r="H31" s="287"/>
      <c r="I31" s="287"/>
      <c r="J31" s="287"/>
      <c r="K31" s="287"/>
      <c r="L31" s="287"/>
      <c r="M31" s="287"/>
      <c r="N31" s="287"/>
      <c r="O31" s="288"/>
    </row>
    <row r="32" spans="1:16">
      <c r="A32" s="282"/>
      <c r="B32" s="282"/>
      <c r="C32" s="282"/>
      <c r="D32" s="286"/>
      <c r="E32" s="287"/>
      <c r="F32" s="287"/>
      <c r="G32" s="287"/>
      <c r="H32" s="287"/>
      <c r="I32" s="287"/>
      <c r="J32" s="287"/>
      <c r="K32" s="287"/>
      <c r="L32" s="287"/>
      <c r="M32" s="287"/>
      <c r="N32" s="287"/>
      <c r="O32" s="288"/>
    </row>
    <row r="33" spans="1:15">
      <c r="A33" s="282"/>
      <c r="B33" s="282"/>
      <c r="C33" s="282"/>
      <c r="D33" s="289"/>
      <c r="E33" s="290"/>
      <c r="F33" s="290"/>
      <c r="G33" s="290"/>
      <c r="H33" s="290"/>
      <c r="I33" s="290"/>
      <c r="J33" s="290"/>
      <c r="K33" s="290"/>
      <c r="L33" s="290"/>
      <c r="M33" s="290"/>
      <c r="N33" s="290"/>
      <c r="O33" s="291"/>
    </row>
    <row r="34" spans="1:15">
      <c r="A34" s="65" t="s">
        <v>316</v>
      </c>
      <c r="B34" s="274" t="s">
        <v>317</v>
      </c>
      <c r="C34" s="274"/>
      <c r="D34" s="274"/>
      <c r="E34" s="274"/>
      <c r="F34" s="274"/>
      <c r="G34" s="274"/>
      <c r="H34" s="274"/>
      <c r="I34" s="274"/>
      <c r="J34" s="274"/>
      <c r="K34" s="274"/>
      <c r="L34" s="274"/>
      <c r="M34" s="274"/>
      <c r="N34" s="274"/>
      <c r="O34" s="274"/>
    </row>
    <row r="35" spans="1:15">
      <c r="B35" s="274" t="s">
        <v>318</v>
      </c>
      <c r="C35" s="274"/>
      <c r="D35" s="274"/>
      <c r="E35" s="274"/>
      <c r="F35" s="274"/>
      <c r="G35" s="274"/>
      <c r="H35" s="274"/>
      <c r="I35" s="274"/>
      <c r="J35" s="274"/>
      <c r="K35" s="274"/>
      <c r="L35" s="274"/>
      <c r="M35" s="274"/>
      <c r="N35" s="274"/>
      <c r="O35" s="274"/>
    </row>
    <row r="36" spans="1:15">
      <c r="B36" s="275" t="s">
        <v>319</v>
      </c>
      <c r="C36" s="275"/>
      <c r="D36" s="275"/>
      <c r="E36" s="275"/>
      <c r="F36" s="275"/>
      <c r="G36" s="275"/>
      <c r="H36" s="275"/>
      <c r="I36" s="275"/>
      <c r="J36" s="275"/>
      <c r="K36" s="275"/>
      <c r="L36" s="275"/>
      <c r="M36" s="275"/>
      <c r="N36" s="275"/>
      <c r="O36" s="275"/>
    </row>
  </sheetData>
  <sheetProtection selectLockedCells="1" selectUnlockedCells="1"/>
  <mergeCells count="37">
    <mergeCell ref="A24:O24"/>
    <mergeCell ref="B34:O34"/>
    <mergeCell ref="B35:O35"/>
    <mergeCell ref="B36:O36"/>
    <mergeCell ref="L5:O5"/>
    <mergeCell ref="L6:O6"/>
    <mergeCell ref="L7:O7"/>
    <mergeCell ref="D26:E26"/>
    <mergeCell ref="A28:B28"/>
    <mergeCell ref="C28:D28"/>
    <mergeCell ref="A29:B29"/>
    <mergeCell ref="C29:D29"/>
    <mergeCell ref="E29:O29"/>
    <mergeCell ref="A30:C30"/>
    <mergeCell ref="D30:O33"/>
    <mergeCell ref="A31:C33"/>
    <mergeCell ref="A13:O13"/>
    <mergeCell ref="A14:O19"/>
    <mergeCell ref="A20:O20"/>
    <mergeCell ref="A21:O22"/>
    <mergeCell ref="A23:O23"/>
    <mergeCell ref="E28:I28"/>
    <mergeCell ref="K28:N28"/>
    <mergeCell ref="A10:B10"/>
    <mergeCell ref="C10:O10"/>
    <mergeCell ref="A2:K2"/>
    <mergeCell ref="L2:O2"/>
    <mergeCell ref="M3:O3"/>
    <mergeCell ref="A9:B9"/>
    <mergeCell ref="C9:O9"/>
    <mergeCell ref="A27:O27"/>
    <mergeCell ref="G26:H26"/>
    <mergeCell ref="A11:B11"/>
    <mergeCell ref="C11:O11"/>
    <mergeCell ref="A12:B12"/>
    <mergeCell ref="C12:E12"/>
    <mergeCell ref="G12:I12"/>
  </mergeCells>
  <phoneticPr fontId="2"/>
  <printOptions horizontalCentered="1" verticalCentered="1"/>
  <pageMargins left="0.31496062992125984" right="0.31496062992125984" top="0.35433070866141736" bottom="0.35433070866141736" header="0.31496062992125984" footer="0.31496062992125984"/>
  <pageSetup paperSize="9"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D384FE-5FEC-45F6-BF36-63790D7B5D1E}">
          <x14:formula1>
            <xm:f>secretariat!$H$3:$H$36</xm:f>
          </x14:formula1>
          <xm:sqref>E28:I28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DED3-9015-4BF7-B20A-E893257F42DD}">
  <sheetPr>
    <tabColor rgb="FFFFFF99"/>
  </sheetPr>
  <dimension ref="A1:N32"/>
  <sheetViews>
    <sheetView view="pageBreakPreview" zoomScaleNormal="100" zoomScaleSheetLayoutView="100" workbookViewId="0">
      <selection activeCell="J5" sqref="J5:M5"/>
    </sheetView>
  </sheetViews>
  <sheetFormatPr defaultColWidth="9.77734375" defaultRowHeight="19.95" customHeight="1"/>
  <cols>
    <col min="1" max="1" width="4.6640625" style="44" customWidth="1"/>
    <col min="2" max="2" width="16.44140625" style="44" bestFit="1" customWidth="1"/>
    <col min="3" max="3" width="9.109375" style="44" customWidth="1"/>
    <col min="4" max="4" width="3.88671875" style="44" bestFit="1" customWidth="1"/>
    <col min="5" max="5" width="6.21875" style="44" bestFit="1" customWidth="1"/>
    <col min="6" max="6" width="3.88671875" style="44" bestFit="1" customWidth="1"/>
    <col min="7" max="7" width="6.21875" style="44" bestFit="1" customWidth="1"/>
    <col min="8" max="8" width="3.88671875" style="44" bestFit="1" customWidth="1"/>
    <col min="9" max="9" width="6.88671875" style="44" customWidth="1"/>
    <col min="10" max="10" width="10.6640625" style="44" customWidth="1"/>
    <col min="11" max="11" width="5.33203125" style="44" customWidth="1"/>
    <col min="12" max="12" width="8.6640625" style="44" customWidth="1"/>
    <col min="13" max="13" width="4.21875" style="44" customWidth="1"/>
    <col min="14" max="16384" width="9.77734375" style="44"/>
  </cols>
  <sheetData>
    <row r="1" spans="1:14" ht="19.95" customHeight="1">
      <c r="I1" s="1" t="s">
        <v>401</v>
      </c>
      <c r="J1" s="1"/>
      <c r="K1" s="1"/>
      <c r="L1" s="1"/>
      <c r="N1" s="25" t="s">
        <v>113</v>
      </c>
    </row>
    <row r="2" spans="1:14" ht="19.95" customHeight="1">
      <c r="A2" s="295" t="s">
        <v>350</v>
      </c>
      <c r="B2" s="295"/>
      <c r="C2" s="68"/>
      <c r="D2" s="68"/>
      <c r="E2" s="68"/>
      <c r="F2" s="68"/>
      <c r="G2" s="68"/>
      <c r="H2" s="68"/>
      <c r="I2" s="68"/>
      <c r="J2" s="68"/>
      <c r="K2" s="68"/>
      <c r="L2" s="68"/>
      <c r="M2" s="68"/>
      <c r="N2" s="22" t="s">
        <v>189</v>
      </c>
    </row>
    <row r="3" spans="1:14" ht="18.600000000000001" customHeight="1">
      <c r="A3" s="70"/>
      <c r="B3" s="69"/>
      <c r="C3" s="69"/>
      <c r="D3" s="69"/>
      <c r="E3" s="69"/>
      <c r="F3" s="69"/>
      <c r="G3" s="69"/>
      <c r="H3" s="69"/>
      <c r="I3" s="69"/>
      <c r="J3" s="69"/>
      <c r="K3" s="69"/>
      <c r="L3" s="69"/>
      <c r="M3" s="69"/>
      <c r="N3" s="81" t="s">
        <v>190</v>
      </c>
    </row>
    <row r="4" spans="1:14" ht="19.95" customHeight="1">
      <c r="H4" s="295" t="s">
        <v>351</v>
      </c>
      <c r="I4" s="295"/>
      <c r="J4" s="296">
        <f>計画表・様式!B15</f>
        <v>0</v>
      </c>
      <c r="K4" s="296"/>
      <c r="L4" s="296"/>
      <c r="M4" s="296"/>
      <c r="N4" s="22" t="s">
        <v>191</v>
      </c>
    </row>
    <row r="5" spans="1:14" ht="19.95" customHeight="1">
      <c r="H5" s="295" t="s">
        <v>352</v>
      </c>
      <c r="I5" s="295"/>
      <c r="J5" s="296">
        <f>計画表・様式!B14</f>
        <v>0</v>
      </c>
      <c r="K5" s="296"/>
      <c r="L5" s="296"/>
      <c r="M5" s="296"/>
    </row>
    <row r="6" spans="1:14" ht="19.95" customHeight="1">
      <c r="A6" s="70"/>
      <c r="B6" s="67"/>
      <c r="C6" s="67"/>
      <c r="D6" s="67"/>
      <c r="E6" s="67"/>
      <c r="F6" s="67"/>
      <c r="G6" s="67"/>
      <c r="H6" s="67"/>
      <c r="N6" s="22" t="s">
        <v>387</v>
      </c>
    </row>
    <row r="7" spans="1:14" ht="19.95" customHeight="1">
      <c r="A7" s="301" t="s">
        <v>357</v>
      </c>
      <c r="B7" s="301"/>
      <c r="C7" s="301"/>
      <c r="D7" s="301"/>
      <c r="E7" s="301"/>
      <c r="F7" s="301"/>
      <c r="G7" s="301"/>
      <c r="H7" s="301"/>
      <c r="I7" s="301"/>
      <c r="J7" s="301"/>
      <c r="K7" s="301"/>
      <c r="L7" s="301"/>
      <c r="M7" s="301"/>
      <c r="N7" s="22" t="s">
        <v>140</v>
      </c>
    </row>
    <row r="8" spans="1:14" ht="19.95" customHeight="1">
      <c r="A8" s="70"/>
      <c r="B8" s="67"/>
      <c r="C8" s="67"/>
      <c r="D8" s="67"/>
      <c r="E8" s="67"/>
      <c r="F8" s="67"/>
      <c r="G8" s="67"/>
      <c r="H8" s="67"/>
      <c r="N8" s="22" t="s">
        <v>139</v>
      </c>
    </row>
    <row r="9" spans="1:14" ht="19.95" customHeight="1">
      <c r="A9" s="302" t="s">
        <v>353</v>
      </c>
      <c r="B9" s="302"/>
      <c r="C9" s="302"/>
      <c r="D9" s="302"/>
      <c r="E9" s="302"/>
      <c r="F9" s="302"/>
      <c r="G9" s="302"/>
      <c r="H9" s="302"/>
      <c r="I9" s="302"/>
      <c r="J9" s="302"/>
      <c r="K9" s="302"/>
      <c r="L9" s="302"/>
      <c r="M9" s="302"/>
      <c r="N9" s="22" t="s">
        <v>396</v>
      </c>
    </row>
    <row r="10" spans="1:14" ht="19.95" customHeight="1">
      <c r="A10" s="302"/>
      <c r="B10" s="302"/>
      <c r="C10" s="302"/>
      <c r="D10" s="302"/>
      <c r="E10" s="302"/>
      <c r="F10" s="302"/>
      <c r="G10" s="302"/>
      <c r="H10" s="302"/>
      <c r="I10" s="302"/>
      <c r="J10" s="302"/>
      <c r="K10" s="302"/>
      <c r="L10" s="302"/>
      <c r="M10" s="302"/>
    </row>
    <row r="11" spans="1:14" ht="19.95" customHeight="1">
      <c r="A11" s="72"/>
      <c r="B11" s="72"/>
      <c r="C11" s="72"/>
      <c r="D11" s="72"/>
      <c r="E11" s="72"/>
      <c r="F11" s="72"/>
      <c r="G11" s="72"/>
      <c r="H11" s="72"/>
      <c r="I11" s="72"/>
      <c r="J11" s="72"/>
      <c r="K11" s="72"/>
      <c r="L11" s="72"/>
      <c r="M11" s="72"/>
    </row>
    <row r="12" spans="1:14" ht="19.95" customHeight="1">
      <c r="A12" s="303" t="s">
        <v>389</v>
      </c>
      <c r="B12" s="303"/>
      <c r="C12" s="304"/>
      <c r="D12" s="304"/>
      <c r="E12" s="304"/>
      <c r="F12" s="304"/>
      <c r="G12" s="304"/>
      <c r="H12" s="304"/>
      <c r="I12" s="304"/>
      <c r="J12" s="304"/>
      <c r="K12" s="304"/>
      <c r="L12" s="304"/>
      <c r="M12" s="86" t="s">
        <v>22</v>
      </c>
    </row>
    <row r="13" spans="1:14" ht="19.95" customHeight="1">
      <c r="A13" s="86" t="s">
        <v>390</v>
      </c>
      <c r="B13" s="86"/>
      <c r="C13" s="304"/>
      <c r="D13" s="304"/>
      <c r="E13" s="304"/>
      <c r="F13" s="304"/>
      <c r="G13" s="304"/>
      <c r="H13" s="304"/>
      <c r="I13" s="304"/>
      <c r="J13" s="304"/>
      <c r="K13" s="304"/>
      <c r="L13" s="304"/>
      <c r="M13" s="86" t="s">
        <v>22</v>
      </c>
    </row>
    <row r="14" spans="1:14" ht="19.95" customHeight="1">
      <c r="A14" s="297" t="s">
        <v>391</v>
      </c>
      <c r="B14" s="297"/>
      <c r="C14" s="297"/>
      <c r="D14" s="297"/>
      <c r="E14" s="297"/>
      <c r="F14" s="297"/>
      <c r="G14" s="297"/>
      <c r="H14" s="297"/>
      <c r="I14" s="297"/>
      <c r="J14" s="297"/>
      <c r="K14" s="297"/>
      <c r="L14" s="297"/>
      <c r="M14" s="297"/>
    </row>
    <row r="15" spans="1:14" ht="19.95" customHeight="1">
      <c r="A15" s="298" t="s">
        <v>358</v>
      </c>
      <c r="B15" s="298"/>
      <c r="C15" s="298"/>
      <c r="D15" s="82" t="b">
        <v>0</v>
      </c>
      <c r="E15" s="83" t="s">
        <v>359</v>
      </c>
      <c r="F15" s="84" t="b">
        <v>0</v>
      </c>
      <c r="G15" s="83" t="s">
        <v>360</v>
      </c>
      <c r="H15" s="84" t="b">
        <v>0</v>
      </c>
      <c r="I15" s="83" t="s">
        <v>361</v>
      </c>
      <c r="J15" s="75" t="s">
        <v>362</v>
      </c>
      <c r="K15" s="74"/>
      <c r="L15" s="74"/>
      <c r="M15" s="75"/>
    </row>
    <row r="16" spans="1:14" ht="19.95" customHeight="1">
      <c r="A16" s="299" t="s">
        <v>354</v>
      </c>
      <c r="B16" s="299"/>
      <c r="C16" s="299"/>
      <c r="D16" s="299"/>
      <c r="E16" s="299"/>
      <c r="F16" s="299"/>
      <c r="G16" s="299"/>
      <c r="H16" s="299"/>
      <c r="I16" s="299"/>
      <c r="J16" s="299"/>
      <c r="K16" s="299"/>
      <c r="L16" s="299"/>
      <c r="M16" s="299"/>
    </row>
    <row r="17" spans="1:14" ht="19.95" customHeight="1">
      <c r="A17" s="300" t="s">
        <v>392</v>
      </c>
      <c r="B17" s="300"/>
      <c r="C17" s="300"/>
      <c r="D17" s="300"/>
      <c r="E17" s="300"/>
      <c r="F17" s="300"/>
      <c r="G17" s="300"/>
      <c r="H17" s="300"/>
      <c r="I17" s="300"/>
      <c r="J17" s="300"/>
      <c r="K17" s="300"/>
      <c r="L17" s="300"/>
      <c r="M17" s="300"/>
    </row>
    <row r="18" spans="1:14" ht="19.95" customHeight="1">
      <c r="A18" s="300"/>
      <c r="B18" s="300"/>
      <c r="C18" s="300"/>
      <c r="D18" s="300"/>
      <c r="E18" s="300"/>
      <c r="F18" s="300"/>
      <c r="G18" s="300"/>
      <c r="H18" s="300"/>
      <c r="I18" s="300"/>
      <c r="J18" s="300"/>
      <c r="K18" s="300"/>
      <c r="L18" s="300"/>
      <c r="M18" s="300"/>
    </row>
    <row r="19" spans="1:14" ht="19.95" customHeight="1">
      <c r="A19" s="297" t="s">
        <v>355</v>
      </c>
      <c r="B19" s="297"/>
      <c r="C19" s="297"/>
      <c r="D19" s="297"/>
      <c r="E19" s="297"/>
      <c r="F19" s="297"/>
      <c r="G19" s="297"/>
      <c r="H19" s="297"/>
      <c r="I19" s="297"/>
      <c r="J19" s="297"/>
      <c r="K19" s="297"/>
      <c r="L19" s="297"/>
      <c r="M19" s="297"/>
      <c r="N19" s="22"/>
    </row>
    <row r="20" spans="1:14" ht="19.95" customHeight="1">
      <c r="A20" s="92" t="b">
        <v>0</v>
      </c>
      <c r="B20" s="297" t="s">
        <v>363</v>
      </c>
      <c r="C20" s="297"/>
      <c r="D20" s="297"/>
      <c r="E20" s="297"/>
      <c r="F20" s="297"/>
      <c r="G20" s="297"/>
      <c r="H20" s="297"/>
      <c r="I20" s="297"/>
      <c r="J20" s="297"/>
      <c r="K20" s="297"/>
      <c r="L20" s="297"/>
      <c r="M20" s="297"/>
    </row>
    <row r="21" spans="1:14" ht="19.95" customHeight="1">
      <c r="A21" s="92" t="b">
        <v>0</v>
      </c>
      <c r="B21" s="297" t="s">
        <v>364</v>
      </c>
      <c r="C21" s="297"/>
      <c r="D21" s="297"/>
      <c r="E21" s="297"/>
      <c r="F21" s="297"/>
      <c r="G21" s="297"/>
      <c r="H21" s="297"/>
      <c r="I21" s="297"/>
      <c r="J21" s="297"/>
      <c r="K21" s="297"/>
      <c r="L21" s="297"/>
      <c r="M21" s="297"/>
      <c r="N21" s="47"/>
    </row>
    <row r="22" spans="1:14" ht="19.95" customHeight="1">
      <c r="A22" s="292" t="s">
        <v>356</v>
      </c>
      <c r="B22" s="292"/>
      <c r="C22" s="292"/>
      <c r="D22" s="292"/>
      <c r="E22" s="292"/>
      <c r="F22" s="292"/>
      <c r="G22" s="292"/>
      <c r="H22" s="292"/>
      <c r="I22" s="292"/>
      <c r="J22" s="292"/>
      <c r="K22" s="292"/>
      <c r="L22" s="292"/>
      <c r="M22" s="292"/>
    </row>
    <row r="23" spans="1:14" ht="19.95" customHeight="1">
      <c r="A23" s="71"/>
      <c r="B23" s="93" t="b">
        <v>0</v>
      </c>
      <c r="C23" s="73" t="s">
        <v>365</v>
      </c>
      <c r="D23" s="50"/>
      <c r="E23" s="50"/>
      <c r="F23" s="50"/>
      <c r="G23" s="50"/>
      <c r="H23" s="50"/>
      <c r="I23" s="50"/>
      <c r="J23" s="50"/>
      <c r="K23" s="50"/>
      <c r="L23" s="50"/>
      <c r="M23" s="50"/>
    </row>
    <row r="24" spans="1:14" ht="19.95" customHeight="1">
      <c r="A24" s="71"/>
      <c r="B24" s="93" t="b">
        <v>0</v>
      </c>
      <c r="C24" s="73" t="s">
        <v>393</v>
      </c>
      <c r="D24" s="50"/>
      <c r="E24" s="50"/>
      <c r="F24" s="50"/>
      <c r="G24" s="50"/>
      <c r="H24" s="50"/>
      <c r="I24" s="50"/>
      <c r="J24" s="50"/>
      <c r="K24" s="50"/>
      <c r="L24" s="50"/>
      <c r="M24" s="50"/>
    </row>
    <row r="25" spans="1:14" ht="19.95" customHeight="1">
      <c r="A25" s="293" t="s">
        <v>394</v>
      </c>
      <c r="B25" s="293"/>
      <c r="C25" s="293"/>
      <c r="D25" s="293"/>
      <c r="E25" s="293"/>
      <c r="F25" s="293"/>
      <c r="G25" s="293"/>
      <c r="H25" s="293"/>
      <c r="I25" s="293"/>
      <c r="J25" s="293"/>
      <c r="K25" s="293"/>
      <c r="L25" s="293"/>
      <c r="M25" s="293"/>
    </row>
    <row r="26" spans="1:14" ht="19.95" customHeight="1">
      <c r="A26" s="293" t="s">
        <v>366</v>
      </c>
      <c r="B26" s="293"/>
      <c r="C26" s="293"/>
      <c r="D26" s="293"/>
      <c r="E26" s="293"/>
      <c r="F26" s="293"/>
      <c r="G26" s="293"/>
      <c r="H26" s="293"/>
      <c r="I26" s="293"/>
      <c r="J26" s="293"/>
      <c r="K26" s="293"/>
      <c r="L26" s="293"/>
      <c r="M26" s="293"/>
    </row>
    <row r="27" spans="1:14" ht="19.95" customHeight="1">
      <c r="A27" s="71"/>
      <c r="B27" s="67"/>
      <c r="C27" s="294"/>
      <c r="D27" s="294"/>
      <c r="E27" s="294"/>
      <c r="F27" s="294"/>
      <c r="G27" s="294"/>
      <c r="H27" s="294"/>
      <c r="I27" s="294"/>
      <c r="J27" s="294"/>
      <c r="K27" s="294"/>
      <c r="L27" s="294"/>
      <c r="M27" s="67"/>
    </row>
    <row r="28" spans="1:14" ht="19.95" customHeight="1">
      <c r="C28" s="294"/>
      <c r="D28" s="294"/>
      <c r="E28" s="294"/>
      <c r="F28" s="294"/>
      <c r="G28" s="294"/>
      <c r="H28" s="294"/>
      <c r="I28" s="294"/>
      <c r="J28" s="294"/>
      <c r="K28" s="294"/>
      <c r="L28" s="294"/>
      <c r="M28" s="67"/>
    </row>
    <row r="29" spans="1:14" ht="19.95" customHeight="1">
      <c r="C29" s="294"/>
      <c r="D29" s="294"/>
      <c r="E29" s="294"/>
      <c r="F29" s="294"/>
      <c r="G29" s="294"/>
      <c r="H29" s="294"/>
      <c r="I29" s="294"/>
      <c r="J29" s="294"/>
      <c r="K29" s="294"/>
      <c r="L29" s="294"/>
      <c r="M29" s="67"/>
    </row>
    <row r="30" spans="1:14" ht="19.95" customHeight="1">
      <c r="C30" s="294"/>
      <c r="D30" s="294"/>
      <c r="E30" s="294"/>
      <c r="F30" s="294"/>
      <c r="G30" s="294"/>
      <c r="H30" s="294"/>
      <c r="I30" s="294"/>
      <c r="J30" s="294"/>
      <c r="K30" s="294"/>
      <c r="L30" s="294"/>
      <c r="M30" s="67"/>
    </row>
    <row r="31" spans="1:14" ht="19.95" customHeight="1">
      <c r="C31" s="294"/>
      <c r="D31" s="294"/>
      <c r="E31" s="294"/>
      <c r="F31" s="294"/>
      <c r="G31" s="294"/>
      <c r="H31" s="294"/>
      <c r="I31" s="294"/>
      <c r="J31" s="294"/>
      <c r="K31" s="294"/>
      <c r="L31" s="294"/>
      <c r="M31" s="67"/>
    </row>
    <row r="32" spans="1:14" ht="19.95" customHeight="1">
      <c r="B32" s="97" t="s">
        <v>395</v>
      </c>
    </row>
  </sheetData>
  <sheetProtection selectLockedCells="1" selectUnlockedCells="1"/>
  <mergeCells count="21">
    <mergeCell ref="A2:B2"/>
    <mergeCell ref="A7:M7"/>
    <mergeCell ref="A9:M10"/>
    <mergeCell ref="A14:M14"/>
    <mergeCell ref="A12:B12"/>
    <mergeCell ref="C12:L12"/>
    <mergeCell ref="C13:L13"/>
    <mergeCell ref="A22:M22"/>
    <mergeCell ref="A25:M25"/>
    <mergeCell ref="A26:M26"/>
    <mergeCell ref="C27:L31"/>
    <mergeCell ref="H4:I4"/>
    <mergeCell ref="H5:I5"/>
    <mergeCell ref="J4:M4"/>
    <mergeCell ref="J5:M5"/>
    <mergeCell ref="B21:M21"/>
    <mergeCell ref="A15:C15"/>
    <mergeCell ref="A16:M16"/>
    <mergeCell ref="A17:M18"/>
    <mergeCell ref="A19:M19"/>
    <mergeCell ref="B20:M20"/>
  </mergeCells>
  <phoneticPr fontId="2"/>
  <printOptions horizontalCentered="1"/>
  <pageMargins left="0.70866141732283472" right="0.70866141732283472" top="0.94488188976377963" bottom="0.94488188976377963" header="0.31496062992125984" footer="0.31496062992125984"/>
  <pageSetup paperSize="9" scale="92"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1EC5A-29DF-4D79-82CF-29957098AD54}">
  <sheetPr>
    <tabColor rgb="FFFFFF99"/>
  </sheetPr>
  <dimension ref="A1:M36"/>
  <sheetViews>
    <sheetView view="pageBreakPreview" zoomScaleNormal="100" zoomScaleSheetLayoutView="100" workbookViewId="0">
      <selection activeCell="J3" sqref="J3:L3"/>
    </sheetView>
  </sheetViews>
  <sheetFormatPr defaultColWidth="9.77734375" defaultRowHeight="19.95" customHeight="1"/>
  <cols>
    <col min="1" max="1" width="4.6640625" style="44" customWidth="1"/>
    <col min="2" max="2" width="16.44140625" style="44" bestFit="1" customWidth="1"/>
    <col min="3" max="3" width="9.77734375" style="44"/>
    <col min="4" max="4" width="3.88671875" style="44" bestFit="1" customWidth="1"/>
    <col min="5" max="5" width="6.21875" style="44" bestFit="1" customWidth="1"/>
    <col min="6" max="6" width="6.109375" style="44" customWidth="1"/>
    <col min="7" max="7" width="3.88671875" style="44" bestFit="1" customWidth="1"/>
    <col min="8" max="8" width="9" style="44" customWidth="1"/>
    <col min="9" max="9" width="3.5546875" style="44" customWidth="1"/>
    <col min="10" max="10" width="12.109375" style="44" bestFit="1" customWidth="1"/>
    <col min="11" max="11" width="12.109375" style="44" customWidth="1"/>
    <col min="12" max="12" width="8.5546875" style="44" customWidth="1"/>
    <col min="13" max="16384" width="9.77734375" style="44"/>
  </cols>
  <sheetData>
    <row r="1" spans="1:13" ht="19.95" customHeight="1">
      <c r="I1" s="1" t="s">
        <v>401</v>
      </c>
      <c r="J1" s="1"/>
      <c r="K1" s="1"/>
      <c r="M1" s="25" t="s">
        <v>174</v>
      </c>
    </row>
    <row r="2" spans="1:13" ht="19.95" customHeight="1">
      <c r="A2" s="307" t="s">
        <v>369</v>
      </c>
      <c r="B2" s="307"/>
      <c r="C2" s="307"/>
      <c r="D2" s="307"/>
      <c r="E2" s="307"/>
      <c r="F2" s="307"/>
      <c r="G2" s="307"/>
      <c r="H2" s="307"/>
      <c r="I2" s="307"/>
      <c r="J2" s="307"/>
      <c r="K2" s="307"/>
      <c r="L2" s="307"/>
      <c r="M2" s="22"/>
    </row>
    <row r="3" spans="1:13" ht="18.600000000000001" customHeight="1">
      <c r="B3" s="69"/>
      <c r="C3" s="69"/>
      <c r="D3" s="69"/>
      <c r="E3" s="69"/>
      <c r="F3" s="69"/>
      <c r="H3" s="95" t="s">
        <v>370</v>
      </c>
      <c r="I3" s="95"/>
      <c r="J3" s="312">
        <f>'Application form'!B15</f>
        <v>0</v>
      </c>
      <c r="K3" s="312"/>
      <c r="L3" s="312"/>
      <c r="M3" s="22" t="s">
        <v>192</v>
      </c>
    </row>
    <row r="4" spans="1:13" ht="19.95" customHeight="1">
      <c r="H4" s="307" t="s">
        <v>371</v>
      </c>
      <c r="I4" s="307"/>
      <c r="J4" s="307">
        <f>'Application form'!B14</f>
        <v>0</v>
      </c>
      <c r="K4" s="307"/>
      <c r="L4" s="307"/>
      <c r="M4" s="22" t="s">
        <v>367</v>
      </c>
    </row>
    <row r="5" spans="1:13" ht="19.95" customHeight="1">
      <c r="A5" s="88"/>
      <c r="H5" s="85"/>
      <c r="I5" s="85"/>
      <c r="M5" s="22" t="s">
        <v>388</v>
      </c>
    </row>
    <row r="6" spans="1:13" ht="19.95" customHeight="1">
      <c r="A6" s="308" t="s">
        <v>372</v>
      </c>
      <c r="B6" s="308"/>
      <c r="C6" s="308"/>
      <c r="D6" s="308"/>
      <c r="E6" s="308"/>
      <c r="F6" s="308"/>
      <c r="G6" s="308"/>
      <c r="H6" s="308"/>
      <c r="I6" s="308"/>
      <c r="J6" s="308"/>
      <c r="K6" s="308"/>
      <c r="L6" s="308"/>
    </row>
    <row r="7" spans="1:13" ht="19.95" customHeight="1">
      <c r="A7" s="88"/>
      <c r="B7" s="86"/>
      <c r="C7" s="86"/>
      <c r="D7" s="86"/>
      <c r="E7" s="86"/>
      <c r="F7" s="86"/>
      <c r="G7" s="86"/>
      <c r="H7" s="86"/>
      <c r="I7" s="86"/>
      <c r="J7" s="86"/>
      <c r="K7" s="86"/>
      <c r="L7" s="86"/>
      <c r="M7" s="22" t="s">
        <v>278</v>
      </c>
    </row>
    <row r="8" spans="1:13" ht="19.95" customHeight="1">
      <c r="A8" s="309" t="s">
        <v>386</v>
      </c>
      <c r="B8" s="309"/>
      <c r="C8" s="309"/>
      <c r="D8" s="309"/>
      <c r="E8" s="309"/>
      <c r="F8" s="309"/>
      <c r="G8" s="309"/>
      <c r="H8" s="309"/>
      <c r="I8" s="309"/>
      <c r="J8" s="309"/>
      <c r="K8" s="309"/>
      <c r="L8" s="309"/>
      <c r="M8" s="22" t="s">
        <v>139</v>
      </c>
    </row>
    <row r="9" spans="1:13" ht="19.95" customHeight="1">
      <c r="A9" s="309"/>
      <c r="B9" s="309"/>
      <c r="C9" s="309"/>
      <c r="D9" s="309"/>
      <c r="E9" s="309"/>
      <c r="F9" s="309"/>
      <c r="G9" s="309"/>
      <c r="H9" s="309"/>
      <c r="I9" s="309"/>
      <c r="J9" s="309"/>
      <c r="K9" s="309"/>
      <c r="L9" s="309"/>
      <c r="M9" s="22" t="s">
        <v>397</v>
      </c>
    </row>
    <row r="10" spans="1:13" ht="19.95" customHeight="1">
      <c r="A10" s="309"/>
      <c r="B10" s="309"/>
      <c r="C10" s="309"/>
      <c r="D10" s="309"/>
      <c r="E10" s="309"/>
      <c r="F10" s="309"/>
      <c r="G10" s="309"/>
      <c r="H10" s="309"/>
      <c r="I10" s="309"/>
      <c r="J10" s="309"/>
      <c r="K10" s="309"/>
      <c r="L10" s="309"/>
      <c r="M10" s="22"/>
    </row>
    <row r="11" spans="1:13" ht="19.95" customHeight="1">
      <c r="A11" s="89"/>
      <c r="B11" s="72"/>
      <c r="C11" s="72"/>
      <c r="D11" s="72"/>
      <c r="E11" s="72"/>
      <c r="F11" s="72"/>
      <c r="G11" s="72"/>
      <c r="H11" s="72"/>
      <c r="I11" s="72"/>
      <c r="J11" s="72"/>
      <c r="K11" s="72"/>
      <c r="L11" s="72"/>
    </row>
    <row r="12" spans="1:13" ht="19.95" customHeight="1">
      <c r="A12" s="85" t="s">
        <v>398</v>
      </c>
      <c r="B12" s="72"/>
      <c r="C12" s="313"/>
      <c r="D12" s="313"/>
      <c r="E12" s="313"/>
      <c r="F12" s="313"/>
      <c r="G12" s="313"/>
      <c r="H12" s="313"/>
      <c r="I12" s="313"/>
      <c r="J12" s="313"/>
      <c r="K12" s="313"/>
      <c r="L12" s="72" t="s">
        <v>84</v>
      </c>
    </row>
    <row r="13" spans="1:13" ht="19.95" customHeight="1">
      <c r="A13" s="85" t="s">
        <v>399</v>
      </c>
      <c r="B13" s="72"/>
      <c r="C13" s="313"/>
      <c r="D13" s="313"/>
      <c r="E13" s="313"/>
      <c r="F13" s="313"/>
      <c r="G13" s="313"/>
      <c r="H13" s="313"/>
      <c r="I13" s="313"/>
      <c r="J13" s="313"/>
      <c r="K13" s="313"/>
      <c r="L13" s="72" t="s">
        <v>84</v>
      </c>
    </row>
    <row r="14" spans="1:13" ht="19.95" customHeight="1">
      <c r="A14" s="315" t="s">
        <v>383</v>
      </c>
      <c r="B14" s="315"/>
      <c r="C14" s="315"/>
      <c r="D14" s="315"/>
      <c r="E14" s="315"/>
      <c r="F14" s="315"/>
      <c r="G14" s="84" t="b">
        <v>0</v>
      </c>
      <c r="H14" s="74" t="s">
        <v>384</v>
      </c>
      <c r="I14" s="84" t="b">
        <v>0</v>
      </c>
      <c r="J14" s="74" t="s">
        <v>385</v>
      </c>
      <c r="K14" s="74"/>
      <c r="L14" s="94"/>
    </row>
    <row r="15" spans="1:13" ht="19.95" customHeight="1">
      <c r="A15" s="100"/>
      <c r="B15" s="100"/>
      <c r="C15" s="100"/>
      <c r="D15" s="100"/>
      <c r="E15" s="100"/>
      <c r="F15" s="100"/>
      <c r="G15" s="100"/>
      <c r="H15" s="100"/>
      <c r="I15" s="100"/>
      <c r="J15" s="74"/>
      <c r="K15" s="74"/>
      <c r="L15" s="94"/>
    </row>
    <row r="16" spans="1:13" ht="19.95" customHeight="1">
      <c r="A16" s="311" t="s">
        <v>373</v>
      </c>
      <c r="B16" s="311"/>
      <c r="C16" s="311"/>
      <c r="D16" s="311"/>
      <c r="E16" s="311"/>
      <c r="F16" s="311"/>
      <c r="G16" s="311"/>
      <c r="H16" s="311"/>
      <c r="I16" s="311"/>
      <c r="J16" s="311"/>
      <c r="K16" s="311"/>
      <c r="L16" s="311"/>
    </row>
    <row r="17" spans="1:13" ht="36.6" customHeight="1">
      <c r="A17" s="96" t="b">
        <v>0</v>
      </c>
      <c r="B17" s="302" t="s">
        <v>379</v>
      </c>
      <c r="C17" s="302"/>
      <c r="D17" s="302"/>
      <c r="E17" s="302"/>
      <c r="F17" s="302"/>
      <c r="G17" s="302"/>
      <c r="H17" s="302"/>
      <c r="I17" s="302"/>
      <c r="J17" s="302"/>
      <c r="K17" s="302"/>
      <c r="L17" s="302"/>
    </row>
    <row r="18" spans="1:13" ht="38.4" customHeight="1">
      <c r="A18" s="96" t="b">
        <v>0</v>
      </c>
      <c r="B18" s="310" t="s">
        <v>380</v>
      </c>
      <c r="C18" s="310"/>
      <c r="D18" s="310"/>
      <c r="E18" s="310"/>
      <c r="F18" s="310"/>
      <c r="G18" s="310"/>
      <c r="H18" s="310"/>
      <c r="I18" s="310"/>
      <c r="J18" s="310"/>
      <c r="K18" s="310"/>
      <c r="L18" s="310"/>
    </row>
    <row r="19" spans="1:13" ht="39.6" customHeight="1">
      <c r="A19" s="96" t="b">
        <v>0</v>
      </c>
      <c r="B19" s="310" t="s">
        <v>381</v>
      </c>
      <c r="C19" s="310"/>
      <c r="D19" s="310"/>
      <c r="E19" s="310"/>
      <c r="F19" s="310"/>
      <c r="G19" s="310"/>
      <c r="H19" s="310"/>
      <c r="I19" s="310"/>
      <c r="J19" s="310"/>
      <c r="K19" s="310"/>
      <c r="L19" s="310"/>
    </row>
    <row r="20" spans="1:13" ht="37.799999999999997" customHeight="1">
      <c r="A20" s="96" t="b">
        <v>0</v>
      </c>
      <c r="B20" s="310" t="s">
        <v>382</v>
      </c>
      <c r="C20" s="310"/>
      <c r="D20" s="310"/>
      <c r="E20" s="310"/>
      <c r="F20" s="310"/>
      <c r="G20" s="310"/>
      <c r="H20" s="310"/>
      <c r="I20" s="310"/>
      <c r="J20" s="310"/>
      <c r="K20" s="310"/>
      <c r="L20" s="310"/>
    </row>
    <row r="21" spans="1:13" ht="19.95" customHeight="1">
      <c r="A21" s="71"/>
      <c r="B21" s="316"/>
      <c r="C21" s="316"/>
      <c r="D21" s="316"/>
      <c r="E21" s="316"/>
      <c r="F21" s="316"/>
      <c r="G21" s="316"/>
      <c r="H21" s="316"/>
      <c r="I21" s="316"/>
      <c r="J21" s="316"/>
      <c r="K21" s="316"/>
      <c r="L21" s="67"/>
      <c r="M21" s="67"/>
    </row>
    <row r="22" spans="1:13" ht="19.95" customHeight="1">
      <c r="B22" s="316"/>
      <c r="C22" s="316"/>
      <c r="D22" s="316"/>
      <c r="E22" s="316"/>
      <c r="F22" s="316"/>
      <c r="G22" s="316"/>
      <c r="H22" s="316"/>
      <c r="I22" s="316"/>
      <c r="J22" s="316"/>
      <c r="K22" s="316"/>
      <c r="L22" s="67"/>
      <c r="M22" s="67"/>
    </row>
    <row r="23" spans="1:13" ht="19.95" customHeight="1">
      <c r="B23" s="316"/>
      <c r="C23" s="316"/>
      <c r="D23" s="316"/>
      <c r="E23" s="316"/>
      <c r="F23" s="316"/>
      <c r="G23" s="316"/>
      <c r="H23" s="316"/>
      <c r="I23" s="316"/>
      <c r="J23" s="316"/>
      <c r="K23" s="316"/>
      <c r="L23" s="67"/>
      <c r="M23" s="67"/>
    </row>
    <row r="24" spans="1:13" ht="19.95" customHeight="1">
      <c r="B24" s="316"/>
      <c r="C24" s="316"/>
      <c r="D24" s="316"/>
      <c r="E24" s="316"/>
      <c r="F24" s="316"/>
      <c r="G24" s="316"/>
      <c r="H24" s="316"/>
      <c r="I24" s="316"/>
      <c r="J24" s="316"/>
      <c r="K24" s="316"/>
      <c r="L24" s="67"/>
      <c r="M24" s="67"/>
    </row>
    <row r="25" spans="1:13" ht="19.95" customHeight="1">
      <c r="B25" s="316"/>
      <c r="C25" s="316"/>
      <c r="D25" s="316"/>
      <c r="E25" s="316"/>
      <c r="F25" s="316"/>
      <c r="G25" s="316"/>
      <c r="H25" s="316"/>
      <c r="I25" s="316"/>
      <c r="J25" s="316"/>
      <c r="K25" s="316"/>
      <c r="L25" s="67"/>
      <c r="M25" s="67"/>
    </row>
    <row r="26" spans="1:13" ht="19.95" customHeight="1">
      <c r="C26" s="51"/>
      <c r="D26" s="51"/>
      <c r="E26" s="51"/>
      <c r="F26" s="51"/>
      <c r="G26" s="51"/>
      <c r="H26" s="51"/>
      <c r="I26" s="51"/>
      <c r="J26" s="51"/>
      <c r="K26" s="51"/>
      <c r="L26" s="51"/>
      <c r="M26" s="67"/>
    </row>
    <row r="27" spans="1:13" ht="91.8" customHeight="1">
      <c r="A27" s="314" t="s">
        <v>400</v>
      </c>
      <c r="B27" s="314"/>
      <c r="C27" s="314"/>
      <c r="D27" s="314"/>
      <c r="E27" s="314"/>
      <c r="F27" s="314"/>
      <c r="G27" s="314"/>
      <c r="H27" s="314"/>
      <c r="I27" s="314"/>
      <c r="J27" s="314"/>
      <c r="K27" s="314"/>
      <c r="L27" s="314"/>
      <c r="M27" s="22"/>
    </row>
    <row r="28" spans="1:13" ht="19.95" customHeight="1">
      <c r="A28" s="90"/>
      <c r="B28" s="86"/>
      <c r="C28" s="86"/>
      <c r="D28" s="86"/>
      <c r="E28" s="86"/>
      <c r="F28" s="86"/>
      <c r="G28" s="86"/>
      <c r="H28" s="86"/>
      <c r="I28" s="86"/>
      <c r="J28" s="86"/>
      <c r="K28" s="86"/>
      <c r="L28" s="86"/>
      <c r="M28" s="47"/>
    </row>
    <row r="29" spans="1:13" ht="19.95" customHeight="1">
      <c r="A29" s="87"/>
      <c r="B29" s="87"/>
      <c r="C29" s="87"/>
      <c r="D29" s="87"/>
      <c r="E29" s="87"/>
      <c r="F29" s="98"/>
      <c r="G29" s="74"/>
      <c r="H29" s="99"/>
      <c r="I29" s="74"/>
      <c r="J29" s="85"/>
      <c r="K29" s="85"/>
      <c r="L29" s="85"/>
    </row>
    <row r="30" spans="1:13" ht="19.95" customHeight="1">
      <c r="A30" s="87"/>
      <c r="B30" s="87"/>
      <c r="C30" s="87"/>
      <c r="D30" s="87"/>
      <c r="E30" s="87"/>
      <c r="G30" s="85"/>
      <c r="H30" s="87"/>
      <c r="I30" s="87"/>
      <c r="J30" s="87"/>
      <c r="K30" s="87"/>
      <c r="L30" s="87"/>
    </row>
    <row r="31" spans="1:13" ht="19.95" customHeight="1">
      <c r="A31" s="91"/>
      <c r="B31" s="67"/>
      <c r="C31" s="67"/>
      <c r="D31" s="67"/>
      <c r="E31" s="67"/>
      <c r="F31" s="67"/>
      <c r="G31" s="67"/>
      <c r="H31" s="67"/>
      <c r="I31" s="67"/>
      <c r="J31" s="67"/>
      <c r="K31" s="67"/>
      <c r="L31" s="67"/>
    </row>
    <row r="32" spans="1:13" ht="19.95" customHeight="1">
      <c r="A32" s="101" t="s">
        <v>374</v>
      </c>
      <c r="B32" s="102"/>
      <c r="C32" s="102"/>
      <c r="D32" s="102"/>
      <c r="E32" s="102"/>
      <c r="F32" s="102"/>
      <c r="G32" s="102"/>
      <c r="H32" s="103"/>
      <c r="I32" s="103"/>
      <c r="J32" s="103"/>
      <c r="K32" s="103"/>
      <c r="L32" s="103"/>
    </row>
    <row r="33" spans="1:12" ht="19.95" customHeight="1">
      <c r="A33" s="305" t="s">
        <v>375</v>
      </c>
      <c r="B33" s="305"/>
      <c r="C33" s="305"/>
      <c r="D33" s="305"/>
      <c r="E33" s="305"/>
      <c r="F33" s="305"/>
      <c r="G33" s="305"/>
      <c r="H33" s="305"/>
      <c r="I33" s="305"/>
      <c r="J33" s="305"/>
      <c r="K33" s="305"/>
      <c r="L33" s="305"/>
    </row>
    <row r="34" spans="1:12" ht="37.200000000000003" customHeight="1">
      <c r="A34" s="306" t="s">
        <v>376</v>
      </c>
      <c r="B34" s="306"/>
      <c r="C34" s="306"/>
      <c r="D34" s="306"/>
      <c r="E34" s="306"/>
      <c r="F34" s="306"/>
      <c r="G34" s="306"/>
      <c r="H34" s="306"/>
      <c r="I34" s="306"/>
      <c r="J34" s="306"/>
      <c r="K34" s="306"/>
      <c r="L34" s="306"/>
    </row>
    <row r="35" spans="1:12" ht="40.200000000000003" customHeight="1">
      <c r="A35" s="306" t="s">
        <v>377</v>
      </c>
      <c r="B35" s="306"/>
      <c r="C35" s="306"/>
      <c r="D35" s="306"/>
      <c r="E35" s="306"/>
      <c r="F35" s="306"/>
      <c r="G35" s="306"/>
      <c r="H35" s="306"/>
      <c r="I35" s="306"/>
      <c r="J35" s="306"/>
      <c r="K35" s="306"/>
      <c r="L35" s="306"/>
    </row>
    <row r="36" spans="1:12" ht="38.4" customHeight="1">
      <c r="A36" s="306" t="s">
        <v>378</v>
      </c>
      <c r="B36" s="306"/>
      <c r="C36" s="306"/>
      <c r="D36" s="306"/>
      <c r="E36" s="306"/>
      <c r="F36" s="306"/>
      <c r="G36" s="306"/>
      <c r="H36" s="306"/>
      <c r="I36" s="306"/>
      <c r="J36" s="306"/>
      <c r="K36" s="306"/>
      <c r="L36" s="306"/>
    </row>
  </sheetData>
  <sheetProtection selectLockedCells="1" selectUnlockedCells="1"/>
  <mergeCells count="20">
    <mergeCell ref="B20:L20"/>
    <mergeCell ref="A27:L27"/>
    <mergeCell ref="A14:F14"/>
    <mergeCell ref="B21:K25"/>
    <mergeCell ref="A33:L33"/>
    <mergeCell ref="A34:L34"/>
    <mergeCell ref="A35:L35"/>
    <mergeCell ref="A36:L36"/>
    <mergeCell ref="A2:L2"/>
    <mergeCell ref="A6:L6"/>
    <mergeCell ref="A8:L10"/>
    <mergeCell ref="B17:L17"/>
    <mergeCell ref="B18:L18"/>
    <mergeCell ref="A16:L16"/>
    <mergeCell ref="H4:I4"/>
    <mergeCell ref="J4:L4"/>
    <mergeCell ref="J3:L3"/>
    <mergeCell ref="C12:K12"/>
    <mergeCell ref="C13:K13"/>
    <mergeCell ref="B19:L19"/>
  </mergeCells>
  <phoneticPr fontId="2"/>
  <printOptions horizontalCentered="1"/>
  <pageMargins left="0.70866141732283472" right="0.70866141732283472" top="0.94488188976377963" bottom="0.94488188976377963" header="0.31496062992125984" footer="0.31496062992125984"/>
  <pageSetup paperSize="9" scale="92" fitToWidth="0" fitToHeight="0" orientation="portrait" r:id="rId1"/>
  <rowBreaks count="1" manualBreakCount="1">
    <brk id="3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BBCF1-FE85-4A4B-8092-2A2C3F8CB128}">
  <sheetPr>
    <tabColor rgb="FFFFFF99"/>
  </sheetPr>
  <dimension ref="A1:I23"/>
  <sheetViews>
    <sheetView view="pageBreakPreview" zoomScaleNormal="100" zoomScaleSheetLayoutView="100" workbookViewId="0">
      <selection activeCell="J7" sqref="J7"/>
    </sheetView>
  </sheetViews>
  <sheetFormatPr defaultColWidth="9.77734375" defaultRowHeight="19.95" customHeight="1"/>
  <cols>
    <col min="1" max="1" width="4.6640625" style="44" customWidth="1"/>
    <col min="2" max="2" width="16.44140625" style="44" bestFit="1" customWidth="1"/>
    <col min="3" max="3" width="9.77734375" style="44"/>
    <col min="4" max="4" width="16.44140625" style="44" bestFit="1" customWidth="1"/>
    <col min="5" max="7" width="9.77734375" style="44"/>
    <col min="8" max="8" width="11.33203125" style="44" bestFit="1" customWidth="1"/>
    <col min="9" max="16384" width="9.77734375" style="44"/>
  </cols>
  <sheetData>
    <row r="1" spans="1:9" ht="19.95" customHeight="1">
      <c r="G1" s="1" t="s">
        <v>96</v>
      </c>
    </row>
    <row r="2" spans="1:9" ht="19.95" customHeight="1">
      <c r="A2" s="318" t="s">
        <v>320</v>
      </c>
      <c r="B2" s="318"/>
      <c r="C2" s="318"/>
      <c r="D2" s="318"/>
      <c r="E2" s="318"/>
      <c r="F2" s="318"/>
      <c r="G2" s="318"/>
      <c r="H2" s="318"/>
      <c r="I2" s="22" t="s">
        <v>174</v>
      </c>
    </row>
    <row r="3" spans="1:9" ht="30" customHeight="1">
      <c r="A3" s="319" t="s">
        <v>321</v>
      </c>
      <c r="B3" s="319"/>
      <c r="C3" s="319"/>
      <c r="D3" s="319"/>
      <c r="E3" s="319"/>
      <c r="F3" s="319"/>
      <c r="G3" s="319"/>
      <c r="H3" s="319"/>
      <c r="I3" s="22" t="s">
        <v>343</v>
      </c>
    </row>
    <row r="4" spans="1:9" ht="19.95" customHeight="1">
      <c r="G4" s="320">
        <f ca="1">TODAY()</f>
        <v>46135</v>
      </c>
      <c r="H4" s="320"/>
    </row>
    <row r="6" spans="1:9" ht="19.95" customHeight="1">
      <c r="A6" s="317" t="s">
        <v>326</v>
      </c>
      <c r="B6" s="317"/>
      <c r="C6" s="317"/>
      <c r="D6" s="317"/>
      <c r="E6" s="317"/>
      <c r="F6" s="317"/>
    </row>
    <row r="7" spans="1:9" ht="19.95" customHeight="1">
      <c r="A7" s="317"/>
      <c r="B7" s="317"/>
      <c r="C7" s="317"/>
      <c r="D7" s="317"/>
      <c r="E7" s="317"/>
      <c r="F7" s="317"/>
    </row>
    <row r="8" spans="1:9" ht="19.95" customHeight="1">
      <c r="A8" s="317"/>
      <c r="B8" s="317"/>
      <c r="C8" s="317"/>
      <c r="D8" s="317"/>
      <c r="E8" s="317"/>
      <c r="F8" s="317"/>
    </row>
    <row r="9" spans="1:9" ht="19.95" customHeight="1">
      <c r="B9" s="51"/>
      <c r="C9" s="51"/>
      <c r="D9" s="51"/>
      <c r="E9" s="51"/>
      <c r="F9" s="51"/>
    </row>
    <row r="10" spans="1:9" ht="19.95" customHeight="1">
      <c r="D10" s="52" t="s">
        <v>327</v>
      </c>
    </row>
    <row r="11" spans="1:9" ht="19.95" customHeight="1">
      <c r="D11" s="52" t="s">
        <v>295</v>
      </c>
      <c r="E11" s="296">
        <f>Report!L5</f>
        <v>0</v>
      </c>
      <c r="F11" s="296"/>
      <c r="G11" s="296"/>
      <c r="H11" s="296"/>
    </row>
    <row r="12" spans="1:9" ht="19.95" customHeight="1">
      <c r="D12" s="52" t="s">
        <v>340</v>
      </c>
      <c r="E12" s="296">
        <f>Report!L6</f>
        <v>0</v>
      </c>
      <c r="F12" s="296"/>
      <c r="G12" s="296"/>
      <c r="H12" s="296"/>
    </row>
    <row r="13" spans="1:9" ht="19.95" customHeight="1">
      <c r="D13" s="52" t="s">
        <v>297</v>
      </c>
      <c r="E13" s="296">
        <f>Report!L7</f>
        <v>0</v>
      </c>
      <c r="F13" s="296"/>
      <c r="G13" s="296"/>
      <c r="H13" s="296"/>
    </row>
    <row r="14" spans="1:9" ht="19.95" customHeight="1">
      <c r="D14" s="52"/>
    </row>
    <row r="15" spans="1:9" ht="19.95" customHeight="1">
      <c r="C15" s="45" t="s">
        <v>322</v>
      </c>
      <c r="D15" s="321"/>
      <c r="E15" s="321"/>
      <c r="F15" s="46" t="s">
        <v>323</v>
      </c>
      <c r="I15" s="22" t="s">
        <v>346</v>
      </c>
    </row>
    <row r="16" spans="1:9" ht="19.95" customHeight="1">
      <c r="I16" s="47"/>
    </row>
    <row r="17" spans="1:9" ht="19.95" customHeight="1">
      <c r="A17" s="44" t="s">
        <v>341</v>
      </c>
      <c r="I17" s="47"/>
    </row>
    <row r="18" spans="1:9" ht="19.95" customHeight="1">
      <c r="B18" s="48">
        <f>Report!C23</f>
        <v>0</v>
      </c>
      <c r="C18" s="49" t="s">
        <v>324</v>
      </c>
      <c r="D18" s="48">
        <f>Report!G23</f>
        <v>0</v>
      </c>
      <c r="E18" s="50" t="s">
        <v>345</v>
      </c>
      <c r="F18" s="50"/>
      <c r="G18" s="50"/>
      <c r="H18" s="50"/>
    </row>
    <row r="19" spans="1:9" ht="19.95" customHeight="1">
      <c r="B19" s="50" t="s">
        <v>344</v>
      </c>
      <c r="C19" s="50"/>
      <c r="D19" s="50"/>
      <c r="E19" s="50"/>
      <c r="F19" s="50"/>
      <c r="G19" s="50"/>
      <c r="H19" s="50"/>
    </row>
    <row r="20" spans="1:9" ht="19.95" customHeight="1">
      <c r="B20" s="50"/>
      <c r="C20" s="50"/>
      <c r="D20" s="50"/>
      <c r="E20" s="50"/>
      <c r="F20" s="50"/>
      <c r="G20" s="50"/>
      <c r="H20" s="50"/>
    </row>
    <row r="22" spans="1:9" ht="19.95" customHeight="1">
      <c r="A22" s="317" t="s">
        <v>325</v>
      </c>
      <c r="B22" s="317"/>
      <c r="C22" s="317"/>
      <c r="D22" s="317"/>
      <c r="E22" s="317"/>
      <c r="F22" s="317"/>
      <c r="G22" s="317"/>
      <c r="H22" s="317"/>
    </row>
    <row r="23" spans="1:9" ht="19.95" customHeight="1">
      <c r="A23" s="317"/>
      <c r="B23" s="317"/>
      <c r="C23" s="317"/>
      <c r="D23" s="317"/>
      <c r="E23" s="317"/>
      <c r="F23" s="317"/>
      <c r="G23" s="317"/>
      <c r="H23" s="317"/>
    </row>
  </sheetData>
  <sheetProtection selectLockedCells="1" selectUnlockedCells="1"/>
  <mergeCells count="9">
    <mergeCell ref="A22:H23"/>
    <mergeCell ref="E11:H11"/>
    <mergeCell ref="E12:H12"/>
    <mergeCell ref="E13:H13"/>
    <mergeCell ref="A2:H2"/>
    <mergeCell ref="A3:H3"/>
    <mergeCell ref="G4:H4"/>
    <mergeCell ref="A6:F8"/>
    <mergeCell ref="D15:E15"/>
  </mergeCells>
  <phoneticPr fontId="2"/>
  <printOptions horizontalCentered="1"/>
  <pageMargins left="0.70866141732283472" right="0.70866141732283472" top="0.94488188976377963" bottom="0.94488188976377963" header="0.31496062992125984" footer="0.31496062992125984"/>
  <pageSetup paperSize="9"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4C961-2735-4B4B-B8AE-AA47A96E9C48}">
  <sheetPr>
    <tabColor rgb="FFFFFF99"/>
  </sheetPr>
  <dimension ref="A1:I26"/>
  <sheetViews>
    <sheetView view="pageBreakPreview" topLeftCell="A6" zoomScaleNormal="100" zoomScaleSheetLayoutView="100" workbookViewId="0">
      <selection activeCell="D15" sqref="D15:E15"/>
    </sheetView>
  </sheetViews>
  <sheetFormatPr defaultColWidth="9.77734375" defaultRowHeight="19.95" customHeight="1"/>
  <cols>
    <col min="1" max="1" width="4.6640625" style="44" customWidth="1"/>
    <col min="2" max="2" width="16.44140625" style="44" bestFit="1" customWidth="1"/>
    <col min="3" max="3" width="9.77734375" style="44"/>
    <col min="4" max="4" width="16.44140625" style="44" bestFit="1" customWidth="1"/>
    <col min="5" max="7" width="9.77734375" style="44"/>
    <col min="8" max="8" width="11.33203125" style="44" bestFit="1" customWidth="1"/>
    <col min="9" max="16384" width="9.77734375" style="44"/>
  </cols>
  <sheetData>
    <row r="1" spans="1:9" ht="19.95" customHeight="1">
      <c r="G1" s="1" t="s">
        <v>96</v>
      </c>
    </row>
    <row r="2" spans="1:9" ht="19.95" customHeight="1">
      <c r="A2" s="318" t="s">
        <v>320</v>
      </c>
      <c r="B2" s="318"/>
      <c r="C2" s="318"/>
      <c r="D2" s="318"/>
      <c r="E2" s="318"/>
      <c r="F2" s="318"/>
      <c r="G2" s="318"/>
      <c r="H2" s="318"/>
      <c r="I2" s="22" t="s">
        <v>174</v>
      </c>
    </row>
    <row r="3" spans="1:9" ht="30" customHeight="1">
      <c r="A3" s="319" t="s">
        <v>321</v>
      </c>
      <c r="B3" s="319"/>
      <c r="C3" s="319"/>
      <c r="D3" s="319"/>
      <c r="E3" s="319"/>
      <c r="F3" s="319"/>
      <c r="G3" s="319"/>
      <c r="H3" s="319"/>
      <c r="I3" s="22" t="s">
        <v>343</v>
      </c>
    </row>
    <row r="4" spans="1:9" ht="19.95" customHeight="1">
      <c r="G4" s="320">
        <f ca="1">TODAY()</f>
        <v>46135</v>
      </c>
      <c r="H4" s="320"/>
      <c r="I4" s="22"/>
    </row>
    <row r="6" spans="1:9" ht="19.95" customHeight="1">
      <c r="A6" s="317" t="s">
        <v>326</v>
      </c>
      <c r="B6" s="317"/>
      <c r="C6" s="317"/>
      <c r="D6" s="317"/>
      <c r="E6" s="317"/>
      <c r="F6" s="317"/>
    </row>
    <row r="7" spans="1:9" ht="19.95" customHeight="1">
      <c r="A7" s="317"/>
      <c r="B7" s="317"/>
      <c r="C7" s="317"/>
      <c r="D7" s="317"/>
      <c r="E7" s="317"/>
      <c r="F7" s="317"/>
    </row>
    <row r="8" spans="1:9" ht="19.95" customHeight="1">
      <c r="A8" s="317"/>
      <c r="B8" s="317"/>
      <c r="C8" s="317"/>
      <c r="D8" s="317"/>
      <c r="E8" s="317"/>
      <c r="F8" s="317"/>
    </row>
    <row r="9" spans="1:9" ht="19.95" customHeight="1">
      <c r="B9" s="51"/>
      <c r="C9" s="51"/>
      <c r="D9" s="51"/>
      <c r="E9" s="51"/>
      <c r="F9" s="51"/>
    </row>
    <row r="10" spans="1:9" ht="19.95" customHeight="1">
      <c r="D10" s="52" t="s">
        <v>327</v>
      </c>
    </row>
    <row r="11" spans="1:9" ht="19.95" customHeight="1">
      <c r="D11" s="52" t="s">
        <v>295</v>
      </c>
      <c r="E11" s="296">
        <f>'[1]For Travelers (Request form)'!C8</f>
        <v>0</v>
      </c>
      <c r="F11" s="296"/>
      <c r="G11" s="296"/>
      <c r="H11" s="296"/>
    </row>
    <row r="12" spans="1:9" ht="19.95" customHeight="1">
      <c r="D12" s="52" t="s">
        <v>340</v>
      </c>
      <c r="E12" s="296">
        <f>'[1]For Travelers (Request form)'!C9</f>
        <v>0</v>
      </c>
      <c r="F12" s="296"/>
      <c r="G12" s="296"/>
      <c r="H12" s="296"/>
    </row>
    <row r="13" spans="1:9" ht="19.95" customHeight="1">
      <c r="D13" s="52" t="s">
        <v>297</v>
      </c>
      <c r="E13" s="296">
        <f>'[1]For Travelers (Request form)'!C7</f>
        <v>0</v>
      </c>
      <c r="F13" s="296"/>
      <c r="G13" s="296"/>
      <c r="H13" s="296"/>
    </row>
    <row r="14" spans="1:9" ht="19.95" customHeight="1">
      <c r="D14" s="52"/>
    </row>
    <row r="15" spans="1:9" ht="19.95" customHeight="1">
      <c r="C15" s="45" t="s">
        <v>322</v>
      </c>
      <c r="D15" s="321"/>
      <c r="E15" s="321"/>
      <c r="F15" s="46" t="s">
        <v>323</v>
      </c>
      <c r="I15" s="22" t="s">
        <v>346</v>
      </c>
    </row>
    <row r="16" spans="1:9" ht="19.95" customHeight="1">
      <c r="I16" s="47"/>
    </row>
    <row r="17" spans="1:9" ht="19.95" customHeight="1">
      <c r="A17" s="44" t="s">
        <v>341</v>
      </c>
      <c r="I17" s="47"/>
    </row>
    <row r="18" spans="1:9" ht="19.95" customHeight="1">
      <c r="B18" s="322"/>
      <c r="C18" s="322"/>
      <c r="D18" s="322"/>
      <c r="E18" s="322"/>
      <c r="F18" s="322"/>
      <c r="G18" s="322"/>
      <c r="H18" s="322"/>
      <c r="I18" s="22" t="s">
        <v>347</v>
      </c>
    </row>
    <row r="19" spans="1:9" ht="19.95" customHeight="1">
      <c r="B19" s="322"/>
      <c r="C19" s="322"/>
      <c r="D19" s="322"/>
      <c r="E19" s="322"/>
      <c r="F19" s="322"/>
      <c r="G19" s="322"/>
      <c r="H19" s="322"/>
    </row>
    <row r="20" spans="1:9" ht="19.95" customHeight="1">
      <c r="B20" s="50" t="s">
        <v>342</v>
      </c>
      <c r="C20" s="50"/>
      <c r="D20" s="50"/>
      <c r="E20" s="50"/>
      <c r="F20" s="50"/>
      <c r="G20" s="50"/>
      <c r="H20" s="50"/>
    </row>
    <row r="21" spans="1:9" ht="19.95" customHeight="1">
      <c r="B21" s="50"/>
      <c r="C21" s="50"/>
      <c r="D21" s="50"/>
      <c r="E21" s="50"/>
      <c r="F21" s="50"/>
      <c r="G21" s="50"/>
      <c r="H21" s="50"/>
    </row>
    <row r="22" spans="1:9" ht="19.95" customHeight="1">
      <c r="B22" s="50"/>
      <c r="C22" s="50"/>
      <c r="D22" s="50"/>
      <c r="E22" s="50"/>
      <c r="F22" s="50"/>
      <c r="G22" s="50"/>
      <c r="H22" s="50"/>
    </row>
    <row r="23" spans="1:9" ht="19.95" customHeight="1">
      <c r="B23" s="50"/>
      <c r="C23" s="50"/>
      <c r="D23" s="50"/>
      <c r="E23" s="50"/>
      <c r="F23" s="50"/>
      <c r="G23" s="50"/>
      <c r="H23" s="50"/>
    </row>
    <row r="25" spans="1:9" ht="19.95" customHeight="1">
      <c r="A25" s="317" t="s">
        <v>325</v>
      </c>
      <c r="B25" s="317"/>
      <c r="C25" s="317"/>
      <c r="D25" s="317"/>
      <c r="E25" s="317"/>
      <c r="F25" s="317"/>
      <c r="G25" s="317"/>
      <c r="H25" s="317"/>
    </row>
    <row r="26" spans="1:9" ht="19.95" customHeight="1">
      <c r="A26" s="317"/>
      <c r="B26" s="317"/>
      <c r="C26" s="317"/>
      <c r="D26" s="317"/>
      <c r="E26" s="317"/>
      <c r="F26" s="317"/>
      <c r="G26" s="317"/>
      <c r="H26" s="317"/>
    </row>
  </sheetData>
  <sheetProtection selectLockedCells="1" selectUnlockedCells="1"/>
  <mergeCells count="10">
    <mergeCell ref="A2:H2"/>
    <mergeCell ref="A3:H3"/>
    <mergeCell ref="D15:E15"/>
    <mergeCell ref="B18:H19"/>
    <mergeCell ref="A25:H26"/>
    <mergeCell ref="G4:H4"/>
    <mergeCell ref="A6:F8"/>
    <mergeCell ref="E11:H11"/>
    <mergeCell ref="E12:H12"/>
    <mergeCell ref="E13:H13"/>
  </mergeCells>
  <phoneticPr fontId="2"/>
  <printOptions horizontalCentered="1"/>
  <pageMargins left="0.70866141732283472" right="0.70866141732283472" top="0.94488188976377963" bottom="0.94488188976377963"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計画表・記入例</vt:lpstr>
      <vt:lpstr>計画表・様式</vt:lpstr>
      <vt:lpstr>Sample-Application form</vt:lpstr>
      <vt:lpstr>Application form</vt:lpstr>
      <vt:lpstr>Report</vt:lpstr>
      <vt:lpstr>宿泊費実費支給</vt:lpstr>
      <vt:lpstr>Accomodation Reimb.</vt:lpstr>
      <vt:lpstr>Rental car Reimb.</vt:lpstr>
      <vt:lpstr>Registration fee Reimb.</vt:lpstr>
      <vt:lpstr>secretariat</vt:lpstr>
      <vt:lpstr>'Accomodation Reimb.'!Print_Area</vt:lpstr>
      <vt:lpstr>'Application form'!Print_Area</vt:lpstr>
      <vt:lpstr>'Registration fee Reimb.'!Print_Area</vt:lpstr>
      <vt:lpstr>'Rental car Reimb.'!Print_Area</vt:lpstr>
      <vt:lpstr>Report!Print_Area</vt:lpstr>
      <vt:lpstr>'Sample-Application form'!Print_Area</vt:lpstr>
      <vt:lpstr>計画表・記入例!Print_Area</vt:lpstr>
      <vt:lpstr>計画表・様式!Print_Area</vt:lpstr>
      <vt:lpstr>宿泊費実費支給!Print_Area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甲木　夢弥</dc:creator>
  <cp:lastModifiedBy>NOMURA Kyoko</cp:lastModifiedBy>
  <cp:lastPrinted>2026-01-06T07:28:15Z</cp:lastPrinted>
  <dcterms:created xsi:type="dcterms:W3CDTF">1997-01-08T22:48:59Z</dcterms:created>
  <dcterms:modified xsi:type="dcterms:W3CDTF">2026-04-23T10:19:27Z</dcterms:modified>
</cp:coreProperties>
</file>