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11880" tabRatio="831"/>
  </bookViews>
  <sheets>
    <sheet name="入力データ" sheetId="5" r:id="rId1"/>
    <sheet name="申請書（一次、数次共用）" sheetId="1" r:id="rId2"/>
  </sheets>
  <definedNames>
    <definedName name="_xlnm.Print_Area" localSheetId="1">'申請書（一次、数次共用）'!$A$1:$G$62</definedName>
  </definedNames>
  <calcPr calcId="145621"/>
</workbook>
</file>

<file path=xl/calcChain.xml><?xml version="1.0" encoding="utf-8"?>
<calcChain xmlns="http://schemas.openxmlformats.org/spreadsheetml/2006/main">
  <c r="W34" i="5" l="1"/>
  <c r="W33" i="5"/>
  <c r="W32" i="5"/>
  <c r="W31" i="5"/>
  <c r="W30" i="5"/>
  <c r="W29" i="5"/>
  <c r="W28" i="5"/>
  <c r="W27" i="5"/>
  <c r="W26" i="5"/>
  <c r="W25" i="5"/>
  <c r="W24" i="5"/>
  <c r="W23" i="5"/>
  <c r="W22" i="5"/>
  <c r="W21" i="5"/>
  <c r="W20" i="5"/>
  <c r="W19" i="5"/>
  <c r="W18" i="5"/>
  <c r="W17" i="5"/>
  <c r="W16" i="5"/>
  <c r="W15" i="5"/>
  <c r="W14" i="5"/>
  <c r="W13" i="5"/>
  <c r="V34" i="5" l="1"/>
  <c r="V33" i="5"/>
  <c r="V32" i="5"/>
  <c r="V31" i="5"/>
  <c r="V30" i="5"/>
  <c r="V29" i="5"/>
  <c r="V28" i="5"/>
  <c r="V27" i="5"/>
  <c r="V26" i="5"/>
  <c r="V25" i="5"/>
  <c r="V24" i="5"/>
  <c r="V23" i="5"/>
  <c r="V22" i="5"/>
  <c r="V21" i="5"/>
  <c r="V20" i="5"/>
  <c r="V19" i="5"/>
  <c r="V18" i="5"/>
  <c r="V17" i="5"/>
  <c r="V16" i="5"/>
  <c r="V15" i="5"/>
  <c r="V14" i="5"/>
  <c r="V13" i="5"/>
  <c r="H1" i="1" l="1"/>
  <c r="H7" i="1" l="1"/>
  <c r="A109" i="1"/>
  <c r="A107" i="1"/>
  <c r="A106" i="1"/>
  <c r="A105" i="1"/>
  <c r="A104" i="1"/>
  <c r="A103" i="1"/>
  <c r="A102" i="1"/>
  <c r="A101" i="1"/>
  <c r="A100" i="1"/>
  <c r="A99" i="1"/>
  <c r="A98" i="1"/>
  <c r="A97" i="1"/>
  <c r="A95" i="1"/>
  <c r="A94" i="1"/>
  <c r="A93" i="1"/>
  <c r="A92" i="1"/>
  <c r="A91" i="1"/>
  <c r="A90" i="1"/>
  <c r="A89" i="1"/>
  <c r="A88" i="1"/>
  <c r="A85" i="1"/>
  <c r="A84" i="1"/>
  <c r="A83" i="1"/>
  <c r="A73" i="1"/>
  <c r="A72" i="1"/>
  <c r="A71" i="1"/>
  <c r="A70" i="1"/>
  <c r="A108" i="1"/>
  <c r="B85" i="1"/>
  <c r="A82" i="1"/>
  <c r="A80" i="1"/>
  <c r="A79" i="1"/>
  <c r="A78" i="1"/>
  <c r="A77" i="1"/>
  <c r="A76" i="1"/>
  <c r="A69" i="1"/>
  <c r="A96" i="1"/>
  <c r="A87" i="1"/>
  <c r="A86" i="1"/>
  <c r="A81" i="1"/>
  <c r="A75" i="1"/>
  <c r="A74" i="1"/>
  <c r="H8" i="1"/>
  <c r="B109" i="1"/>
  <c r="B107" i="1"/>
  <c r="E38" i="1"/>
  <c r="B108" i="1"/>
  <c r="A42" i="1"/>
  <c r="B32" i="1"/>
  <c r="A57" i="1"/>
  <c r="G62" i="1"/>
  <c r="F62" i="1"/>
  <c r="E62" i="1"/>
  <c r="D62" i="1"/>
  <c r="C62" i="1"/>
  <c r="B62" i="1"/>
  <c r="A62" i="1"/>
  <c r="G61" i="1"/>
  <c r="F61" i="1"/>
  <c r="E61" i="1"/>
  <c r="D61" i="1"/>
  <c r="C61" i="1"/>
  <c r="B61" i="1"/>
  <c r="A61" i="1"/>
  <c r="G60" i="1"/>
  <c r="F60" i="1"/>
  <c r="E60" i="1"/>
  <c r="D60" i="1"/>
  <c r="C60" i="1"/>
  <c r="B60" i="1"/>
  <c r="A60" i="1"/>
  <c r="G59" i="1"/>
  <c r="F59" i="1"/>
  <c r="E59" i="1"/>
  <c r="D59" i="1"/>
  <c r="C59" i="1"/>
  <c r="B59" i="1"/>
  <c r="A59" i="1"/>
  <c r="G58" i="1"/>
  <c r="F58" i="1"/>
  <c r="E58" i="1"/>
  <c r="D58" i="1"/>
  <c r="C58" i="1"/>
  <c r="B58" i="1"/>
  <c r="A58" i="1"/>
  <c r="G57" i="1"/>
  <c r="F57" i="1"/>
  <c r="E57" i="1"/>
  <c r="D57" i="1"/>
  <c r="B57" i="1"/>
  <c r="A53" i="1"/>
  <c r="G55" i="1"/>
  <c r="F55" i="1"/>
  <c r="E55" i="1"/>
  <c r="D55" i="1"/>
  <c r="B55" i="1"/>
  <c r="A55" i="1"/>
  <c r="G54" i="1"/>
  <c r="F54" i="1"/>
  <c r="E54" i="1"/>
  <c r="D54" i="1"/>
  <c r="C54" i="1"/>
  <c r="B54" i="1"/>
  <c r="A54" i="1"/>
  <c r="G53" i="1"/>
  <c r="F53" i="1"/>
  <c r="E53" i="1"/>
  <c r="D53" i="1"/>
  <c r="C53" i="1"/>
  <c r="B53" i="1"/>
  <c r="C34" i="1"/>
  <c r="B46" i="1"/>
  <c r="F48" i="1"/>
  <c r="C48" i="1"/>
  <c r="E46" i="1"/>
  <c r="D46" i="1"/>
  <c r="E45" i="1"/>
  <c r="D45" i="1"/>
  <c r="B45" i="1"/>
  <c r="G50" i="1"/>
  <c r="F50" i="1"/>
  <c r="G49" i="1"/>
  <c r="F49" i="1"/>
  <c r="G48" i="1"/>
  <c r="D50" i="1"/>
  <c r="C50" i="1"/>
  <c r="D49" i="1"/>
  <c r="C49" i="1"/>
  <c r="D48" i="1"/>
  <c r="G46" i="1"/>
  <c r="F46" i="1"/>
  <c r="G42" i="1"/>
  <c r="F42" i="1"/>
  <c r="E42" i="1"/>
  <c r="D42" i="1"/>
  <c r="C42" i="1"/>
  <c r="B42" i="1"/>
  <c r="G40" i="1"/>
  <c r="F40" i="1"/>
  <c r="E40" i="1"/>
  <c r="B40" i="1"/>
  <c r="G38" i="1"/>
  <c r="F38" i="1"/>
  <c r="B38" i="1"/>
  <c r="B34" i="1"/>
  <c r="F31" i="1"/>
  <c r="F30" i="1"/>
  <c r="B31" i="1"/>
  <c r="B29" i="1"/>
  <c r="F27" i="1"/>
  <c r="F26" i="1"/>
  <c r="B28" i="1"/>
  <c r="B27" i="1"/>
  <c r="B26" i="1"/>
  <c r="E28" i="1"/>
  <c r="E27" i="1"/>
  <c r="E26" i="1"/>
  <c r="B23" i="1"/>
  <c r="B21" i="1"/>
  <c r="E14" i="1"/>
  <c r="E13" i="1"/>
  <c r="E12" i="1"/>
  <c r="E11" i="1"/>
  <c r="F6" i="1"/>
  <c r="A7" i="1" l="1"/>
  <c r="C55" i="1"/>
  <c r="C57" i="1"/>
</calcChain>
</file>

<file path=xl/sharedStrings.xml><?xml version="1.0" encoding="utf-8"?>
<sst xmlns="http://schemas.openxmlformats.org/spreadsheetml/2006/main" count="124" uniqueCount="105">
  <si>
    <t>受入責任者</t>
    <rPh sb="0" eb="2">
      <t>ウケイレ</t>
    </rPh>
    <rPh sb="2" eb="5">
      <t>セキニンシャ</t>
    </rPh>
    <phoneticPr fontId="1"/>
  </si>
  <si>
    <t>なお、当人の本邦滞在中、当人に日本国法令を順守させること及び入国目的以外の活動を行わせないことについて私が責任をもって指導します。</t>
    <rPh sb="3" eb="5">
      <t>トウニン</t>
    </rPh>
    <rPh sb="6" eb="8">
      <t>ホンポウ</t>
    </rPh>
    <rPh sb="8" eb="11">
      <t>タイザイチュウ</t>
    </rPh>
    <rPh sb="12" eb="14">
      <t>トウニン</t>
    </rPh>
    <rPh sb="15" eb="17">
      <t>ニホン</t>
    </rPh>
    <rPh sb="17" eb="18">
      <t>コク</t>
    </rPh>
    <rPh sb="18" eb="20">
      <t>ホウレイ</t>
    </rPh>
    <rPh sb="21" eb="23">
      <t>ジュンシュ</t>
    </rPh>
    <rPh sb="28" eb="29">
      <t>オヨ</t>
    </rPh>
    <rPh sb="30" eb="32">
      <t>ニュウコク</t>
    </rPh>
    <rPh sb="32" eb="34">
      <t>モクテキ</t>
    </rPh>
    <rPh sb="34" eb="36">
      <t>イガイ</t>
    </rPh>
    <rPh sb="37" eb="39">
      <t>カツドウ</t>
    </rPh>
    <rPh sb="40" eb="41">
      <t>オコナ</t>
    </rPh>
    <rPh sb="51" eb="52">
      <t>ワタクシ</t>
    </rPh>
    <rPh sb="53" eb="55">
      <t>セキニン</t>
    </rPh>
    <rPh sb="59" eb="61">
      <t>シドウ</t>
    </rPh>
    <phoneticPr fontId="1"/>
  </si>
  <si>
    <t>月</t>
    <rPh sb="0" eb="1">
      <t>ツキ</t>
    </rPh>
    <phoneticPr fontId="1"/>
  </si>
  <si>
    <t>日</t>
    <rPh sb="0" eb="1">
      <t>ヒ</t>
    </rPh>
    <phoneticPr fontId="1"/>
  </si>
  <si>
    <t>出発地</t>
    <rPh sb="0" eb="3">
      <t>シュッパツチ</t>
    </rPh>
    <phoneticPr fontId="1"/>
  </si>
  <si>
    <t>到着地</t>
    <rPh sb="0" eb="2">
      <t>トウチャク</t>
    </rPh>
    <rPh sb="2" eb="3">
      <t>チ</t>
    </rPh>
    <phoneticPr fontId="1"/>
  </si>
  <si>
    <t>航空便</t>
    <rPh sb="0" eb="3">
      <t>コウクウビン</t>
    </rPh>
    <phoneticPr fontId="1"/>
  </si>
  <si>
    <t>１．所属</t>
    <rPh sb="2" eb="4">
      <t>ショゾク</t>
    </rPh>
    <phoneticPr fontId="1"/>
  </si>
  <si>
    <t>３．氏名</t>
    <rPh sb="2" eb="4">
      <t>シメイ</t>
    </rPh>
    <phoneticPr fontId="1"/>
  </si>
  <si>
    <t>①入国予定日</t>
    <rPh sb="1" eb="3">
      <t>ニュウコク</t>
    </rPh>
    <rPh sb="3" eb="6">
      <t>ヨテイビ</t>
    </rPh>
    <phoneticPr fontId="1"/>
  </si>
  <si>
    <t>②出国予定日</t>
    <rPh sb="1" eb="3">
      <t>シュッコク</t>
    </rPh>
    <rPh sb="3" eb="6">
      <t>ヨテイビ</t>
    </rPh>
    <phoneticPr fontId="1"/>
  </si>
  <si>
    <t>電話番号</t>
    <rPh sb="0" eb="2">
      <t>デンワ</t>
    </rPh>
    <rPh sb="2" eb="4">
      <t>バンゴウ</t>
    </rPh>
    <phoneticPr fontId="1"/>
  </si>
  <si>
    <t>～</t>
    <phoneticPr fontId="1"/>
  </si>
  <si>
    <t>高エネルギー加速器研究機構長　殿</t>
    <rPh sb="0" eb="1">
      <t>コウ</t>
    </rPh>
    <rPh sb="6" eb="9">
      <t>カソクキ</t>
    </rPh>
    <rPh sb="9" eb="11">
      <t>ケンキュウ</t>
    </rPh>
    <rPh sb="11" eb="13">
      <t>キコウ</t>
    </rPh>
    <rPh sb="13" eb="14">
      <t>チョウ</t>
    </rPh>
    <rPh sb="15" eb="16">
      <t>トノ</t>
    </rPh>
    <phoneticPr fontId="1"/>
  </si>
  <si>
    <t>所　　　属</t>
    <rPh sb="0" eb="1">
      <t>ショ</t>
    </rPh>
    <rPh sb="4" eb="5">
      <t>ゾク</t>
    </rPh>
    <phoneticPr fontId="1"/>
  </si>
  <si>
    <t>氏　　　名</t>
    <rPh sb="0" eb="1">
      <t>シ</t>
    </rPh>
    <rPh sb="4" eb="5">
      <t>メイ</t>
    </rPh>
    <phoneticPr fontId="1"/>
  </si>
  <si>
    <t>年(平成)</t>
    <rPh sb="0" eb="1">
      <t>ネン</t>
    </rPh>
    <rPh sb="2" eb="4">
      <t>ヘイセイ</t>
    </rPh>
    <phoneticPr fontId="1"/>
  </si>
  <si>
    <t>４．生年月日</t>
    <rPh sb="2" eb="4">
      <t>セイネン</t>
    </rPh>
    <rPh sb="4" eb="6">
      <t>ガッピ</t>
    </rPh>
    <phoneticPr fontId="1"/>
  </si>
  <si>
    <t>５．性別</t>
    <rPh sb="2" eb="4">
      <t>セイベツ</t>
    </rPh>
    <phoneticPr fontId="1"/>
  </si>
  <si>
    <t>～</t>
    <phoneticPr fontId="1"/>
  </si>
  <si>
    <t>来日年月日</t>
    <rPh sb="0" eb="2">
      <t>ライニチ</t>
    </rPh>
    <rPh sb="2" eb="5">
      <t>ネンガッピ</t>
    </rPh>
    <phoneticPr fontId="1"/>
  </si>
  <si>
    <t>離日年月日</t>
    <rPh sb="0" eb="2">
      <t>リニチ</t>
    </rPh>
    <rPh sb="2" eb="5">
      <t>ネンガッピ</t>
    </rPh>
    <phoneticPr fontId="1"/>
  </si>
  <si>
    <t>宿泊先</t>
    <rPh sb="0" eb="2">
      <t>シュクハク</t>
    </rPh>
    <rPh sb="2" eb="3">
      <t>サキ</t>
    </rPh>
    <phoneticPr fontId="1"/>
  </si>
  <si>
    <t>連絡先：</t>
    <rPh sb="0" eb="3">
      <t>レンラクサキ</t>
    </rPh>
    <phoneticPr fontId="1"/>
  </si>
  <si>
    <t>宿泊先：</t>
    <rPh sb="0" eb="2">
      <t>シュクハク</t>
    </rPh>
    <rPh sb="2" eb="3">
      <t>サキ</t>
    </rPh>
    <phoneticPr fontId="1"/>
  </si>
  <si>
    <t>申請日</t>
    <rPh sb="0" eb="2">
      <t>シンセイ</t>
    </rPh>
    <rPh sb="2" eb="3">
      <t>ヒ</t>
    </rPh>
    <phoneticPr fontId="1"/>
  </si>
  <si>
    <t>用務内容</t>
    <rPh sb="0" eb="2">
      <t>ヨウム</t>
    </rPh>
    <rPh sb="2" eb="4">
      <t>ナイヨウ</t>
    </rPh>
    <phoneticPr fontId="1"/>
  </si>
  <si>
    <t>渡航費</t>
    <rPh sb="0" eb="3">
      <t>トコウヒ</t>
    </rPh>
    <phoneticPr fontId="1"/>
  </si>
  <si>
    <t>滞在費</t>
    <rPh sb="0" eb="3">
      <t>タイザイヒ</t>
    </rPh>
    <phoneticPr fontId="1"/>
  </si>
  <si>
    <t>６．費用の出途</t>
    <rPh sb="2" eb="4">
      <t>ヒヨウ</t>
    </rPh>
    <rPh sb="5" eb="6">
      <t>デ</t>
    </rPh>
    <rPh sb="6" eb="7">
      <t>ミチ</t>
    </rPh>
    <phoneticPr fontId="1"/>
  </si>
  <si>
    <t>７．国籍</t>
    <rPh sb="2" eb="4">
      <t>コクセキ</t>
    </rPh>
    <phoneticPr fontId="1"/>
  </si>
  <si>
    <t>８．査証の申請先</t>
    <rPh sb="2" eb="4">
      <t>サショウ</t>
    </rPh>
    <rPh sb="5" eb="7">
      <t>シンセイ</t>
    </rPh>
    <rPh sb="7" eb="8">
      <t>サキ</t>
    </rPh>
    <phoneticPr fontId="1"/>
  </si>
  <si>
    <t>９．在留期間</t>
    <rPh sb="2" eb="4">
      <t>ザイリュウ</t>
    </rPh>
    <rPh sb="4" eb="6">
      <t>キカン</t>
    </rPh>
    <phoneticPr fontId="1"/>
  </si>
  <si>
    <t>１０．本機構における研究目的、または在留期間等の変更理由</t>
    <rPh sb="3" eb="4">
      <t>ホン</t>
    </rPh>
    <rPh sb="4" eb="6">
      <t>キコウ</t>
    </rPh>
    <rPh sb="10" eb="12">
      <t>ケンキュウ</t>
    </rPh>
    <rPh sb="12" eb="14">
      <t>モクテキ</t>
    </rPh>
    <rPh sb="18" eb="20">
      <t>ザイリュウ</t>
    </rPh>
    <rPh sb="20" eb="22">
      <t>キカン</t>
    </rPh>
    <rPh sb="22" eb="23">
      <t>トウ</t>
    </rPh>
    <rPh sb="24" eb="26">
      <t>ヘンコウ</t>
    </rPh>
    <rPh sb="26" eb="28">
      <t>リユウ</t>
    </rPh>
    <phoneticPr fontId="1"/>
  </si>
  <si>
    <t>１１．来訪実績</t>
    <rPh sb="3" eb="5">
      <t>ライホウ</t>
    </rPh>
    <rPh sb="5" eb="7">
      <t>ジッセキ</t>
    </rPh>
    <phoneticPr fontId="1"/>
  </si>
  <si>
    <t>２．職名</t>
    <rPh sb="2" eb="3">
      <t>ショク</t>
    </rPh>
    <rPh sb="3" eb="4">
      <t>ナ</t>
    </rPh>
    <phoneticPr fontId="1"/>
  </si>
  <si>
    <t>１２．連絡先・</t>
    <rPh sb="3" eb="6">
      <t>レンラクサキ</t>
    </rPh>
    <phoneticPr fontId="1"/>
  </si>
  <si>
    <t>１３．数次用査証が必要な理由と今後の来訪予定</t>
    <rPh sb="3" eb="5">
      <t>スウジ</t>
    </rPh>
    <rPh sb="5" eb="6">
      <t>ヨウ</t>
    </rPh>
    <rPh sb="6" eb="8">
      <t>サショウ</t>
    </rPh>
    <rPh sb="9" eb="11">
      <t>ヒツヨウ</t>
    </rPh>
    <rPh sb="12" eb="14">
      <t>リユウ</t>
    </rPh>
    <rPh sb="15" eb="17">
      <t>コンゴ</t>
    </rPh>
    <rPh sb="18" eb="20">
      <t>ライホウ</t>
    </rPh>
    <rPh sb="20" eb="22">
      <t>ヨテイ</t>
    </rPh>
    <phoneticPr fontId="1"/>
  </si>
  <si>
    <t>数次用査証が必要な理由</t>
    <rPh sb="0" eb="2">
      <t>スウジ</t>
    </rPh>
    <rPh sb="2" eb="3">
      <t>ヨウ</t>
    </rPh>
    <rPh sb="3" eb="5">
      <t>サショウ</t>
    </rPh>
    <rPh sb="6" eb="8">
      <t>ヒツヨウ</t>
    </rPh>
    <rPh sb="9" eb="11">
      <t>リユウ</t>
    </rPh>
    <phoneticPr fontId="1"/>
  </si>
  <si>
    <t>今後の来訪予定</t>
    <rPh sb="0" eb="2">
      <t>コンゴ</t>
    </rPh>
    <rPh sb="3" eb="5">
      <t>ライホウ</t>
    </rPh>
    <rPh sb="5" eb="7">
      <t>ヨテイ</t>
    </rPh>
    <phoneticPr fontId="1"/>
  </si>
  <si>
    <r>
      <rPr>
        <sz val="8"/>
        <color indexed="8"/>
        <rFont val="ＭＳ Ｐゴシック"/>
        <family val="3"/>
        <charset val="128"/>
      </rPr>
      <t>年度</t>
    </r>
    <rPh sb="0" eb="2">
      <t>ネンド</t>
    </rPh>
    <phoneticPr fontId="2"/>
  </si>
  <si>
    <t>No.</t>
  </si>
  <si>
    <t>滞在期間
到着</t>
    <rPh sb="0" eb="2">
      <t>タイザイ</t>
    </rPh>
    <rPh sb="2" eb="4">
      <t>キカン</t>
    </rPh>
    <rPh sb="5" eb="7">
      <t>トウチャク</t>
    </rPh>
    <phoneticPr fontId="2"/>
  </si>
  <si>
    <t xml:space="preserve">出発
</t>
    <rPh sb="0" eb="2">
      <t>シュッパツ</t>
    </rPh>
    <phoneticPr fontId="2"/>
  </si>
  <si>
    <r>
      <rPr>
        <sz val="8"/>
        <color indexed="8"/>
        <rFont val="ＭＳ Ｐゴシック"/>
        <family val="3"/>
        <charset val="128"/>
      </rPr>
      <t>渡航費</t>
    </r>
    <rPh sb="0" eb="3">
      <t>トコウヒ</t>
    </rPh>
    <phoneticPr fontId="2"/>
  </si>
  <si>
    <r>
      <rPr>
        <sz val="8"/>
        <color indexed="8"/>
        <rFont val="ＭＳ Ｐゴシック"/>
        <family val="3"/>
        <charset val="128"/>
      </rPr>
      <t>滞在費</t>
    </r>
    <rPh sb="0" eb="3">
      <t>タイザイヒ</t>
    </rPh>
    <phoneticPr fontId="2"/>
  </si>
  <si>
    <t>所属</t>
    <rPh sb="0" eb="2">
      <t>ショゾク</t>
    </rPh>
    <phoneticPr fontId="2"/>
  </si>
  <si>
    <r>
      <rPr>
        <sz val="8"/>
        <color indexed="8"/>
        <rFont val="ＭＳ Ｐゴシック"/>
        <family val="3"/>
        <charset val="128"/>
      </rPr>
      <t>性別</t>
    </r>
    <rPh sb="0" eb="2">
      <t>セイベツ</t>
    </rPh>
    <phoneticPr fontId="2"/>
  </si>
  <si>
    <r>
      <rPr>
        <sz val="8"/>
        <color indexed="8"/>
        <rFont val="ＭＳ Ｐゴシック"/>
        <family val="3"/>
        <charset val="128"/>
      </rPr>
      <t>生年月日</t>
    </r>
    <rPh sb="0" eb="2">
      <t>セイネン</t>
    </rPh>
    <rPh sb="2" eb="4">
      <t>ガッピ</t>
    </rPh>
    <phoneticPr fontId="2"/>
  </si>
  <si>
    <r>
      <rPr>
        <sz val="8"/>
        <color indexed="8"/>
        <rFont val="ＭＳ Ｐゴシック"/>
        <family val="3"/>
        <charset val="128"/>
      </rPr>
      <t>所属</t>
    </r>
    <rPh sb="0" eb="2">
      <t>ショゾク</t>
    </rPh>
    <phoneticPr fontId="2"/>
  </si>
  <si>
    <r>
      <rPr>
        <sz val="8"/>
        <color indexed="8"/>
        <rFont val="ＭＳ Ｐゴシック"/>
        <family val="3"/>
        <charset val="128"/>
      </rPr>
      <t>職名</t>
    </r>
    <rPh sb="0" eb="1">
      <t>ショク</t>
    </rPh>
    <rPh sb="1" eb="2">
      <t>メイ</t>
    </rPh>
    <phoneticPr fontId="2"/>
  </si>
  <si>
    <t>電話番号</t>
    <rPh sb="0" eb="2">
      <t>デンワ</t>
    </rPh>
    <rPh sb="2" eb="4">
      <t>バンゴウ</t>
    </rPh>
    <phoneticPr fontId="1"/>
  </si>
  <si>
    <t>　Family Name</t>
    <phoneticPr fontId="1"/>
  </si>
  <si>
    <t>Family Name</t>
    <phoneticPr fontId="2"/>
  </si>
  <si>
    <t>　First Name</t>
    <phoneticPr fontId="1"/>
  </si>
  <si>
    <t>　Middle Name</t>
    <phoneticPr fontId="1"/>
  </si>
  <si>
    <t>Middle Name</t>
    <phoneticPr fontId="1"/>
  </si>
  <si>
    <t>First Name</t>
    <phoneticPr fontId="1"/>
  </si>
  <si>
    <t>（漢字）Family Name</t>
    <rPh sb="1" eb="3">
      <t>カンジ</t>
    </rPh>
    <phoneticPr fontId="1"/>
  </si>
  <si>
    <t>（漢字）First Name</t>
    <rPh sb="1" eb="3">
      <t>カンジ</t>
    </rPh>
    <phoneticPr fontId="1"/>
  </si>
  <si>
    <t>出発地</t>
    <phoneticPr fontId="1"/>
  </si>
  <si>
    <t>到着地</t>
    <phoneticPr fontId="1"/>
  </si>
  <si>
    <t>航空便</t>
    <phoneticPr fontId="1"/>
  </si>
  <si>
    <t>来日年月日</t>
    <phoneticPr fontId="1"/>
  </si>
  <si>
    <t>離日年月日</t>
    <phoneticPr fontId="1"/>
  </si>
  <si>
    <t>本人情報</t>
    <rPh sb="0" eb="2">
      <t>ホンニン</t>
    </rPh>
    <rPh sb="2" eb="4">
      <t>ジョウホウ</t>
    </rPh>
    <phoneticPr fontId="1"/>
  </si>
  <si>
    <t>職名</t>
    <rPh sb="0" eb="1">
      <t>ショク</t>
    </rPh>
    <rPh sb="1" eb="2">
      <t>メイ</t>
    </rPh>
    <phoneticPr fontId="2"/>
  </si>
  <si>
    <t>受入担当者情報</t>
    <rPh sb="0" eb="1">
      <t>ウ</t>
    </rPh>
    <rPh sb="1" eb="2">
      <t>イ</t>
    </rPh>
    <rPh sb="2" eb="5">
      <t>タントウシャ</t>
    </rPh>
    <rPh sb="5" eb="7">
      <t>ジョウホウ</t>
    </rPh>
    <phoneticPr fontId="1"/>
  </si>
  <si>
    <t>申請先情報</t>
    <rPh sb="0" eb="2">
      <t>シンセイ</t>
    </rPh>
    <rPh sb="2" eb="3">
      <t>サキ</t>
    </rPh>
    <rPh sb="3" eb="5">
      <t>ジョウホウ</t>
    </rPh>
    <phoneticPr fontId="1"/>
  </si>
  <si>
    <t>滞在情報</t>
    <rPh sb="0" eb="2">
      <t>タイザイ</t>
    </rPh>
    <rPh sb="2" eb="4">
      <t>ジョウホウ</t>
    </rPh>
    <phoneticPr fontId="1"/>
  </si>
  <si>
    <t>種類</t>
    <rPh sb="0" eb="2">
      <t>シュルイ</t>
    </rPh>
    <phoneticPr fontId="2"/>
  </si>
  <si>
    <t>離日年月日</t>
    <phoneticPr fontId="1"/>
  </si>
  <si>
    <t>大使館/領事館</t>
    <rPh sb="0" eb="2">
      <t>タイシ</t>
    </rPh>
    <rPh sb="2" eb="3">
      <t>カン</t>
    </rPh>
    <rPh sb="4" eb="7">
      <t>リョウジカン</t>
    </rPh>
    <phoneticPr fontId="2"/>
  </si>
  <si>
    <t>このことについて、下記のものについて証明書を発行してくださるようお願いします。</t>
    <rPh sb="9" eb="11">
      <t>カキ</t>
    </rPh>
    <rPh sb="18" eb="21">
      <t>ショウメイショ</t>
    </rPh>
    <rPh sb="22" eb="24">
      <t>ハッコウ</t>
    </rPh>
    <rPh sb="33" eb="34">
      <t>ネガ</t>
    </rPh>
    <phoneticPr fontId="1"/>
  </si>
  <si>
    <t>出発地、到着地は正確に日本語で記入願います</t>
    <phoneticPr fontId="1"/>
  </si>
  <si>
    <t>航空便が決まっている場合は記入願います</t>
    <phoneticPr fontId="1"/>
  </si>
  <si>
    <t>5XXXまたは
6XXX</t>
    <phoneticPr fontId="1"/>
  </si>
  <si>
    <t xml:space="preserve">職　　　名　 </t>
    <rPh sb="0" eb="1">
      <t>ショク</t>
    </rPh>
    <rPh sb="4" eb="5">
      <t>メイ</t>
    </rPh>
    <phoneticPr fontId="1"/>
  </si>
  <si>
    <t>来訪実績</t>
    <rPh sb="0" eb="2">
      <t>ライホウ</t>
    </rPh>
    <rPh sb="2" eb="4">
      <t>ジッセキ</t>
    </rPh>
    <phoneticPr fontId="1"/>
  </si>
  <si>
    <t>用務内容★</t>
    <phoneticPr fontId="1"/>
  </si>
  <si>
    <t>yyyy/mm/dd</t>
    <phoneticPr fontId="1"/>
  </si>
  <si>
    <t>来日実績がある場合は記載下さい。</t>
    <rPh sb="2" eb="4">
      <t>ジッセキ</t>
    </rPh>
    <rPh sb="7" eb="9">
      <t>バアイ</t>
    </rPh>
    <rPh sb="10" eb="12">
      <t>キサイ</t>
    </rPh>
    <rPh sb="12" eb="13">
      <t>クダ</t>
    </rPh>
    <phoneticPr fontId="1"/>
  </si>
  <si>
    <t>数次ビザが必要な場合は記載下さい。</t>
    <rPh sb="0" eb="2">
      <t>スウジ</t>
    </rPh>
    <rPh sb="5" eb="7">
      <t>ヒツヨウ</t>
    </rPh>
    <rPh sb="8" eb="10">
      <t>バアイ</t>
    </rPh>
    <rPh sb="11" eb="13">
      <t>キサイ</t>
    </rPh>
    <rPh sb="13" eb="14">
      <t>クダ</t>
    </rPh>
    <phoneticPr fontId="1"/>
  </si>
  <si>
    <t>パスポートの表記と同じアルファベットで記入してください。</t>
    <phoneticPr fontId="1"/>
  </si>
  <si>
    <t>全ての来訪について「来訪予定期間」と「用務内容」を記載下さい。</t>
    <rPh sb="0" eb="1">
      <t>スベ</t>
    </rPh>
    <rPh sb="3" eb="5">
      <t>ライホウ</t>
    </rPh>
    <rPh sb="10" eb="12">
      <t>ライホウ</t>
    </rPh>
    <rPh sb="12" eb="14">
      <t>ヨテイ</t>
    </rPh>
    <rPh sb="14" eb="16">
      <t>キカン</t>
    </rPh>
    <rPh sb="19" eb="21">
      <t>ヨウム</t>
    </rPh>
    <rPh sb="21" eb="23">
      <t>ナイヨウ</t>
    </rPh>
    <rPh sb="25" eb="27">
      <t>キサイ</t>
    </rPh>
    <rPh sb="27" eb="28">
      <t>クダ</t>
    </rPh>
    <phoneticPr fontId="1"/>
  </si>
  <si>
    <t>数次ビザ（※一次査証（短期）の場合は記入しないでください。）</t>
    <rPh sb="0" eb="2">
      <t>スウジ</t>
    </rPh>
    <phoneticPr fontId="1"/>
  </si>
  <si>
    <t>申請日</t>
    <rPh sb="0" eb="2">
      <t>シンセイ</t>
    </rPh>
    <rPh sb="2" eb="3">
      <t>ビ</t>
    </rPh>
    <phoneticPr fontId="2"/>
  </si>
  <si>
    <t>受付日</t>
    <rPh sb="0" eb="2">
      <t>ウケツケ</t>
    </rPh>
    <rPh sb="2" eb="3">
      <t>ビ</t>
    </rPh>
    <phoneticPr fontId="1"/>
  </si>
  <si>
    <t>交付日</t>
    <rPh sb="0" eb="3">
      <t>コウフビ</t>
    </rPh>
    <phoneticPr fontId="2"/>
  </si>
  <si>
    <t>国籍がその他場合は右記に国籍を記載して下さい。</t>
    <rPh sb="0" eb="2">
      <t>コクセキ</t>
    </rPh>
    <rPh sb="5" eb="6">
      <t>タ</t>
    </rPh>
    <rPh sb="6" eb="8">
      <t>バアイ</t>
    </rPh>
    <rPh sb="9" eb="11">
      <t>ウキ</t>
    </rPh>
    <rPh sb="12" eb="14">
      <t>コクセキ</t>
    </rPh>
    <rPh sb="15" eb="17">
      <t>キサイ</t>
    </rPh>
    <rPh sb="19" eb="20">
      <t>クダ</t>
    </rPh>
    <phoneticPr fontId="1"/>
  </si>
  <si>
    <t>国籍</t>
    <rPh sb="0" eb="2">
      <t>コクセキ</t>
    </rPh>
    <phoneticPr fontId="2"/>
  </si>
  <si>
    <t>招聘経緯★</t>
    <rPh sb="0" eb="2">
      <t>ショウヘイ</t>
    </rPh>
    <rPh sb="2" eb="4">
      <t>ケイイ</t>
    </rPh>
    <phoneticPr fontId="1"/>
  </si>
  <si>
    <t>行動予定★</t>
    <rPh sb="0" eb="2">
      <t>コウドウ</t>
    </rPh>
    <rPh sb="2" eb="4">
      <t>ヨテイ</t>
    </rPh>
    <phoneticPr fontId="1"/>
  </si>
  <si>
    <t>研究所長（施設長）確認印</t>
    <rPh sb="0" eb="2">
      <t>ケンキュウ</t>
    </rPh>
    <rPh sb="2" eb="4">
      <t>ショチョウ</t>
    </rPh>
    <rPh sb="5" eb="8">
      <t>シセツチョウ</t>
    </rPh>
    <rPh sb="9" eb="11">
      <t>カクニン</t>
    </rPh>
    <rPh sb="11" eb="12">
      <t>イン</t>
    </rPh>
    <phoneticPr fontId="1"/>
  </si>
  <si>
    <t>中国人は以下に漢字氏名を記入してください。漢字記入ができない場合は別途漢字氏名表記が分かる書類を提出して下さい。</t>
    <rPh sb="9" eb="11">
      <t>シメイ</t>
    </rPh>
    <rPh sb="23" eb="25">
      <t>キニュウ</t>
    </rPh>
    <rPh sb="35" eb="37">
      <t>カンジ</t>
    </rPh>
    <rPh sb="37" eb="39">
      <t>シメイ</t>
    </rPh>
    <rPh sb="39" eb="41">
      <t>ヒョウキ</t>
    </rPh>
    <rPh sb="42" eb="43">
      <t>ワ</t>
    </rPh>
    <rPh sb="45" eb="47">
      <t>ショルイ</t>
    </rPh>
    <rPh sb="52" eb="53">
      <t>クダ</t>
    </rPh>
    <phoneticPr fontId="1"/>
  </si>
  <si>
    <t>国籍（その他場合）</t>
    <rPh sb="0" eb="2">
      <t>コクセキ</t>
    </rPh>
    <rPh sb="5" eb="6">
      <t>タ</t>
    </rPh>
    <rPh sb="6" eb="8">
      <t>バアイ</t>
    </rPh>
    <phoneticPr fontId="2"/>
  </si>
  <si>
    <t>申請先</t>
    <rPh sb="0" eb="2">
      <t>シンセイ</t>
    </rPh>
    <rPh sb="2" eb="3">
      <t>サキ</t>
    </rPh>
    <phoneticPr fontId="2"/>
  </si>
  <si>
    <t>研究目的</t>
    <rPh sb="0" eb="2">
      <t>ケンキュウ</t>
    </rPh>
    <rPh sb="2" eb="4">
      <t>モクテキ</t>
    </rPh>
    <phoneticPr fontId="1"/>
  </si>
  <si>
    <t>連絡先</t>
    <rPh sb="0" eb="2">
      <t>レンラク</t>
    </rPh>
    <rPh sb="2" eb="3">
      <t>サキ</t>
    </rPh>
    <phoneticPr fontId="1"/>
  </si>
  <si>
    <t>用務内容</t>
    <phoneticPr fontId="1"/>
  </si>
  <si>
    <t>数次用査証が必要な理由</t>
    <phoneticPr fontId="1"/>
  </si>
  <si>
    <t>今後の来訪予定と用務内容</t>
    <phoneticPr fontId="1"/>
  </si>
  <si>
    <r>
      <t>KEK（つくば）</t>
    </r>
    <r>
      <rPr>
        <u/>
        <sz val="8"/>
        <color rgb="FFFF0000"/>
        <rFont val="ＭＳ Ｐゴシック"/>
        <family val="3"/>
        <charset val="128"/>
        <scheme val="minor"/>
      </rPr>
      <t>以外</t>
    </r>
    <r>
      <rPr>
        <sz val="8"/>
        <color theme="1"/>
        <rFont val="ＭＳ Ｐゴシック"/>
        <family val="2"/>
        <charset val="128"/>
        <scheme val="minor"/>
      </rPr>
      <t>の場合に記入してください</t>
    </r>
    <phoneticPr fontId="1"/>
  </si>
  <si>
    <t>受入担当者
氏名</t>
    <rPh sb="0" eb="2">
      <t>ウケイレ</t>
    </rPh>
    <rPh sb="2" eb="5">
      <t>タントウシャ</t>
    </rPh>
    <rPh sb="6" eb="8">
      <t>シメイ</t>
    </rPh>
    <phoneticPr fontId="2"/>
  </si>
  <si>
    <r>
      <t>受入担当者</t>
    </r>
    <r>
      <rPr>
        <u/>
        <sz val="8"/>
        <color rgb="FFFF0000"/>
        <rFont val="ＭＳ Ｐゴシック"/>
        <family val="3"/>
        <charset val="128"/>
        <scheme val="minor"/>
      </rPr>
      <t>以外</t>
    </r>
    <r>
      <rPr>
        <sz val="8"/>
        <color theme="1"/>
        <rFont val="ＭＳ Ｐゴシック"/>
        <family val="2"/>
        <charset val="128"/>
        <scheme val="minor"/>
      </rPr>
      <t>の場合に記入してください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</si>
</sst>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8"/>
      <color theme="1"/>
      <name val="ＭＳ Ｐゴシック"/>
      <family val="2"/>
      <charset val="128"/>
      <scheme val="minor"/>
    </font>
    <font>
      <sz val="10"/>
      <name val="ＭＳ Ｐゴシック"/>
      <family val="3"/>
      <charset val="128"/>
      <scheme val="minor"/>
    </font>
    <font>
      <sz val="8"/>
      <color indexed="8"/>
      <name val="ＭＳ Ｐゴシック"/>
      <family val="3"/>
      <charset val="128"/>
    </font>
    <font>
      <sz val="9"/>
      <color theme="1"/>
      <name val="ＭＳ Ｐゴシック"/>
      <family val="2"/>
      <charset val="128"/>
      <scheme val="minor"/>
    </font>
    <font>
      <b/>
      <u/>
      <sz val="10"/>
      <color theme="1"/>
      <name val="ＭＳ Ｐゴシック"/>
      <family val="3"/>
      <charset val="128"/>
      <scheme val="minor"/>
    </font>
    <font>
      <u/>
      <sz val="8"/>
      <color rgb="FFFF0000"/>
      <name val="ＭＳ Ｐゴシック"/>
      <family val="3"/>
      <charset val="128"/>
      <scheme val="minor"/>
    </font>
    <font>
      <sz val="8"/>
      <name val="ＭＳ Ｐゴシック"/>
      <family val="3"/>
      <charset val="128"/>
    </font>
    <font>
      <sz val="8"/>
      <color theme="0"/>
      <name val="ＭＳ Ｐゴシック"/>
      <family val="2"/>
      <charset val="128"/>
      <scheme val="minor"/>
    </font>
    <font>
      <sz val="8"/>
      <color theme="0"/>
      <name val="ＭＳ Ｐゴシック"/>
      <family val="3"/>
      <charset val="128"/>
      <scheme val="minor"/>
    </font>
    <font>
      <sz val="8"/>
      <color theme="1"/>
      <name val="ＭＳ Ｐゴシック"/>
      <family val="3"/>
      <charset val="128"/>
    </font>
    <font>
      <sz val="11"/>
      <color theme="0"/>
      <name val="ＭＳ Ｐゴシック"/>
      <family val="2"/>
      <charset val="128"/>
      <scheme val="minor"/>
    </font>
    <font>
      <sz val="11"/>
      <color theme="0"/>
      <name val="ＭＳ Ｐゴシック"/>
      <family val="3"/>
      <charset val="128"/>
      <scheme val="minor"/>
    </font>
    <font>
      <sz val="10"/>
      <color theme="0"/>
      <name val="ＭＳ Ｐゴシック"/>
      <family val="3"/>
      <charset val="128"/>
      <scheme val="minor"/>
    </font>
    <font>
      <sz val="18"/>
      <color theme="1"/>
      <name val="ＭＳ Ｐゴシック"/>
      <family val="2"/>
      <charset val="128"/>
      <scheme val="minor"/>
    </font>
    <font>
      <sz val="8"/>
      <color rgb="FF0033CC"/>
      <name val="ＭＳ Ｐゴシック"/>
      <family val="3"/>
      <charset val="128"/>
      <scheme val="minor"/>
    </font>
    <font>
      <sz val="9"/>
      <color theme="0"/>
      <name val="ＭＳ Ｐゴシック"/>
      <family val="3"/>
      <charset val="128"/>
      <scheme val="minor"/>
    </font>
    <font>
      <sz val="8"/>
      <color theme="1"/>
      <name val="ＭＳ Ｐゴシック"/>
      <family val="3"/>
      <charset val="134"/>
      <scheme val="minor"/>
    </font>
  </fonts>
  <fills count="11">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FFCCFF"/>
        <bgColor indexed="64"/>
      </patternFill>
    </fill>
    <fill>
      <patternFill patternType="solid">
        <fgColor rgb="FFFFFF00"/>
        <bgColor indexed="64"/>
      </patternFill>
    </fill>
    <fill>
      <patternFill patternType="solid">
        <fgColor rgb="FFFDE9D9"/>
        <bgColor indexed="64"/>
      </patternFill>
    </fill>
    <fill>
      <patternFill patternType="solid">
        <fgColor rgb="FF0033CC"/>
        <bgColor indexed="64"/>
      </patternFill>
    </fill>
    <fill>
      <patternFill patternType="solid">
        <fgColor rgb="FF080808"/>
        <bgColor indexed="64"/>
      </patternFill>
    </fill>
  </fills>
  <borders count="96">
    <border>
      <left/>
      <right/>
      <top/>
      <bottom/>
      <diagonal/>
    </border>
    <border>
      <left style="thin">
        <color auto="1"/>
      </left>
      <right style="thin">
        <color auto="1"/>
      </right>
      <top style="thin">
        <color auto="1"/>
      </top>
      <bottom style="thin">
        <color auto="1"/>
      </bottom>
      <diagonal/>
    </border>
    <border>
      <left/>
      <right/>
      <top style="hair">
        <color auto="1"/>
      </top>
      <bottom style="hair">
        <color auto="1"/>
      </bottom>
      <diagonal/>
    </border>
    <border>
      <left/>
      <right/>
      <top style="thin">
        <color auto="1"/>
      </top>
      <bottom style="hair">
        <color auto="1"/>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thin">
        <color auto="1"/>
      </top>
      <bottom/>
      <diagonal/>
    </border>
    <border>
      <left style="hair">
        <color auto="1"/>
      </left>
      <right/>
      <top style="hair">
        <color auto="1"/>
      </top>
      <bottom style="thin">
        <color indexed="64"/>
      </bottom>
      <diagonal/>
    </border>
    <border>
      <left style="hair">
        <color auto="1"/>
      </left>
      <right style="hair">
        <color auto="1"/>
      </right>
      <top/>
      <bottom/>
      <diagonal/>
    </border>
    <border>
      <left/>
      <right style="hair">
        <color indexed="64"/>
      </right>
      <top style="hair">
        <color auto="1"/>
      </top>
      <bottom/>
      <diagonal/>
    </border>
    <border>
      <left/>
      <right style="hair">
        <color indexed="64"/>
      </right>
      <top/>
      <bottom/>
      <diagonal/>
    </border>
    <border>
      <left style="hair">
        <color auto="1"/>
      </left>
      <right/>
      <top style="hair">
        <color auto="1"/>
      </top>
      <bottom/>
      <diagonal/>
    </border>
    <border>
      <left style="hair">
        <color auto="1"/>
      </left>
      <right/>
      <top/>
      <bottom/>
      <diagonal/>
    </border>
    <border>
      <left style="medium">
        <color indexed="64"/>
      </left>
      <right style="hair">
        <color auto="1"/>
      </right>
      <top style="medium">
        <color indexed="64"/>
      </top>
      <bottom/>
      <diagonal/>
    </border>
    <border>
      <left style="medium">
        <color indexed="64"/>
      </left>
      <right style="hair">
        <color auto="1"/>
      </right>
      <top/>
      <bottom style="thin">
        <color auto="1"/>
      </bottom>
      <diagonal/>
    </border>
    <border>
      <left style="medium">
        <color indexed="64"/>
      </left>
      <right style="hair">
        <color auto="1"/>
      </right>
      <top style="thin">
        <color auto="1"/>
      </top>
      <bottom/>
      <diagonal/>
    </border>
    <border>
      <left/>
      <right style="medium">
        <color indexed="64"/>
      </right>
      <top style="thin">
        <color auto="1"/>
      </top>
      <bottom style="hair">
        <color auto="1"/>
      </bottom>
      <diagonal/>
    </border>
    <border>
      <left/>
      <right style="medium">
        <color indexed="64"/>
      </right>
      <top style="hair">
        <color auto="1"/>
      </top>
      <bottom style="thin">
        <color indexed="64"/>
      </bottom>
      <diagonal/>
    </border>
    <border>
      <left style="medium">
        <color indexed="64"/>
      </left>
      <right/>
      <top style="thin">
        <color auto="1"/>
      </top>
      <bottom style="hair">
        <color auto="1"/>
      </bottom>
      <diagonal/>
    </border>
    <border>
      <left style="medium">
        <color indexed="64"/>
      </left>
      <right style="hair">
        <color auto="1"/>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right style="medium">
        <color indexed="64"/>
      </right>
      <top style="thin">
        <color indexed="64"/>
      </top>
      <bottom/>
      <diagonal/>
    </border>
    <border>
      <left style="medium">
        <color indexed="64"/>
      </left>
      <right style="hair">
        <color auto="1"/>
      </right>
      <top style="hair">
        <color auto="1"/>
      </top>
      <bottom/>
      <diagonal/>
    </border>
    <border>
      <left style="hair">
        <color auto="1"/>
      </left>
      <right style="medium">
        <color indexed="64"/>
      </right>
      <top style="hair">
        <color auto="1"/>
      </top>
      <bottom style="hair">
        <color auto="1"/>
      </bottom>
      <diagonal/>
    </border>
    <border>
      <left style="medium">
        <color indexed="64"/>
      </left>
      <right style="hair">
        <color auto="1"/>
      </right>
      <top/>
      <bottom style="hair">
        <color auto="1"/>
      </bottom>
      <diagonal/>
    </border>
    <border>
      <left/>
      <right style="medium">
        <color indexed="64"/>
      </right>
      <top style="hair">
        <color auto="1"/>
      </top>
      <bottom/>
      <diagonal/>
    </border>
    <border>
      <left style="medium">
        <color indexed="64"/>
      </left>
      <right/>
      <top style="hair">
        <color auto="1"/>
      </top>
      <bottom style="hair">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style="hair">
        <color auto="1"/>
      </left>
      <right/>
      <top/>
      <bottom style="medium">
        <color indexed="64"/>
      </bottom>
      <diagonal/>
    </border>
    <border>
      <left/>
      <right style="hair">
        <color indexed="64"/>
      </right>
      <top/>
      <bottom style="medium">
        <color indexed="64"/>
      </bottom>
      <diagonal/>
    </border>
    <border>
      <left style="hair">
        <color auto="1"/>
      </left>
      <right style="hair">
        <color auto="1"/>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auto="1"/>
      </right>
      <top/>
      <bottom style="medium">
        <color indexed="64"/>
      </bottom>
      <diagonal/>
    </border>
    <border>
      <left style="medium">
        <color indexed="64"/>
      </left>
      <right style="hair">
        <color auto="1"/>
      </right>
      <top/>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medium">
        <color indexed="64"/>
      </top>
      <bottom style="hair">
        <color auto="1"/>
      </bottom>
      <diagonal/>
    </border>
    <border>
      <left/>
      <right style="hair">
        <color auto="1"/>
      </right>
      <top style="hair">
        <color auto="1"/>
      </top>
      <bottom style="thin">
        <color indexed="64"/>
      </bottom>
      <diagonal/>
    </border>
    <border>
      <left style="hair">
        <color auto="1"/>
      </left>
      <right/>
      <top style="medium">
        <color indexed="64"/>
      </top>
      <bottom/>
      <diagonal/>
    </border>
    <border>
      <left style="hair">
        <color auto="1"/>
      </left>
      <right/>
      <top/>
      <bottom style="thin">
        <color indexed="64"/>
      </bottom>
      <diagonal/>
    </border>
    <border>
      <left/>
      <right style="medium">
        <color indexed="64"/>
      </right>
      <top/>
      <bottom style="thin">
        <color indexed="64"/>
      </bottom>
      <diagonal/>
    </border>
    <border>
      <left style="hair">
        <color auto="1"/>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auto="1"/>
      </right>
      <top style="thin">
        <color theme="0"/>
      </top>
      <bottom style="thin">
        <color theme="0"/>
      </bottom>
      <diagonal/>
    </border>
    <border>
      <left style="double">
        <color auto="1"/>
      </left>
      <right style="double">
        <color auto="1"/>
      </right>
      <top style="double">
        <color auto="1"/>
      </top>
      <bottom style="double">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alignment vertical="center"/>
    </xf>
  </cellStyleXfs>
  <cellXfs count="338">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5" xfId="0" applyFont="1" applyBorder="1">
      <alignment vertical="center"/>
    </xf>
    <xf numFmtId="0" fontId="4" fillId="0" borderId="2" xfId="0" applyFont="1" applyBorder="1">
      <alignment vertical="center"/>
    </xf>
    <xf numFmtId="0" fontId="4" fillId="0" borderId="0"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2" fillId="0" borderId="0" xfId="0" applyFont="1" applyAlignment="1">
      <alignment vertical="center" wrapText="1"/>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5" fillId="0" borderId="0" xfId="0" applyFont="1">
      <alignment vertical="center"/>
    </xf>
    <xf numFmtId="0" fontId="3" fillId="0" borderId="0" xfId="0" applyFont="1" applyFill="1" applyBorder="1">
      <alignment vertical="center"/>
    </xf>
    <xf numFmtId="0" fontId="5" fillId="0" borderId="3" xfId="0" applyFont="1" applyBorder="1">
      <alignment vertical="center"/>
    </xf>
    <xf numFmtId="0" fontId="3" fillId="0" borderId="0" xfId="0" applyFont="1" applyFill="1" applyBorder="1" applyAlignment="1">
      <alignment horizontal="right" vertical="center"/>
    </xf>
    <xf numFmtId="0" fontId="2" fillId="0" borderId="0" xfId="0" applyFont="1" applyBorder="1">
      <alignment vertical="center"/>
    </xf>
    <xf numFmtId="0" fontId="2" fillId="0" borderId="0" xfId="0" applyFont="1" applyAlignment="1">
      <alignment horizontal="right" vertical="center"/>
    </xf>
    <xf numFmtId="0" fontId="2" fillId="0" borderId="0" xfId="0" applyFont="1" applyFill="1" applyBorder="1">
      <alignment vertical="center"/>
    </xf>
    <xf numFmtId="0" fontId="2" fillId="0" borderId="0" xfId="0" applyFont="1" applyBorder="1" applyAlignment="1">
      <alignment horizontal="center"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horizontal="right" vertical="center"/>
    </xf>
    <xf numFmtId="0" fontId="2" fillId="2" borderId="0" xfId="0" applyFont="1" applyFill="1" applyBorder="1">
      <alignment vertical="center"/>
    </xf>
    <xf numFmtId="0" fontId="3" fillId="0" borderId="14" xfId="0" applyFont="1" applyBorder="1">
      <alignment vertical="center"/>
    </xf>
    <xf numFmtId="0" fontId="3" fillId="0" borderId="20" xfId="0" applyFont="1" applyBorder="1" applyAlignment="1">
      <alignment horizontal="center" vertical="center"/>
    </xf>
    <xf numFmtId="0" fontId="3" fillId="0" borderId="18" xfId="0" applyFont="1" applyFill="1" applyBorder="1" applyAlignment="1">
      <alignment horizontal="center" vertical="center"/>
    </xf>
    <xf numFmtId="0" fontId="4" fillId="0" borderId="33"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40" xfId="0" applyFont="1" applyBorder="1">
      <alignment vertical="center"/>
    </xf>
    <xf numFmtId="0" fontId="3" fillId="0" borderId="35" xfId="0" applyFont="1" applyBorder="1">
      <alignment vertical="center"/>
    </xf>
    <xf numFmtId="0" fontId="3" fillId="0" borderId="42" xfId="0" applyFont="1" applyBorder="1">
      <alignment vertical="center"/>
    </xf>
    <xf numFmtId="0" fontId="3" fillId="0" borderId="43" xfId="0" applyFont="1" applyBorder="1" applyAlignment="1">
      <alignment horizontal="center" vertical="center"/>
    </xf>
    <xf numFmtId="0" fontId="3" fillId="0" borderId="44" xfId="0" applyFont="1" applyBorder="1">
      <alignment vertical="center"/>
    </xf>
    <xf numFmtId="0" fontId="3" fillId="0" borderId="52" xfId="0" applyFont="1" applyFill="1" applyBorder="1" applyAlignment="1">
      <alignment vertical="center"/>
    </xf>
    <xf numFmtId="0" fontId="4" fillId="0" borderId="34" xfId="0" applyFont="1" applyBorder="1" applyAlignment="1">
      <alignment vertical="center" wrapText="1"/>
    </xf>
    <xf numFmtId="0" fontId="4" fillId="0" borderId="54" xfId="0" applyFont="1" applyBorder="1">
      <alignment vertical="center"/>
    </xf>
    <xf numFmtId="0" fontId="4" fillId="0" borderId="58" xfId="0" applyFont="1" applyBorder="1" applyAlignment="1">
      <alignment vertical="center" wrapText="1"/>
    </xf>
    <xf numFmtId="0" fontId="5" fillId="0" borderId="3" xfId="0" applyFont="1" applyBorder="1" applyAlignment="1">
      <alignment horizontal="left" vertical="center"/>
    </xf>
    <xf numFmtId="0" fontId="3" fillId="0" borderId="49" xfId="0" applyFont="1" applyFill="1" applyBorder="1">
      <alignment vertical="center"/>
    </xf>
    <xf numFmtId="0" fontId="3" fillId="0" borderId="27" xfId="0" applyFont="1" applyFill="1" applyBorder="1" applyAlignment="1">
      <alignment horizontal="right" vertical="center"/>
    </xf>
    <xf numFmtId="0" fontId="5" fillId="0" borderId="3" xfId="0" applyFont="1" applyFill="1" applyBorder="1" applyAlignment="1">
      <alignment vertical="center"/>
    </xf>
    <xf numFmtId="0" fontId="5" fillId="0" borderId="35" xfId="0" applyFont="1" applyFill="1" applyBorder="1" applyAlignment="1">
      <alignment vertical="center"/>
    </xf>
    <xf numFmtId="0" fontId="3" fillId="0" borderId="22" xfId="0" applyFont="1" applyFill="1" applyBorder="1" applyAlignment="1">
      <alignment horizontal="center" vertical="center"/>
    </xf>
    <xf numFmtId="0" fontId="2" fillId="0" borderId="0" xfId="0" applyFont="1" applyAlignment="1">
      <alignment horizontal="left" vertical="center" indent="1"/>
    </xf>
    <xf numFmtId="0" fontId="4" fillId="0" borderId="57" xfId="0" applyFont="1" applyBorder="1">
      <alignment vertical="center"/>
    </xf>
    <xf numFmtId="0" fontId="3" fillId="0" borderId="46" xfId="0" applyFont="1" applyBorder="1" applyAlignment="1">
      <alignment vertical="center"/>
    </xf>
    <xf numFmtId="0" fontId="3" fillId="0" borderId="2" xfId="0" applyFont="1" applyBorder="1">
      <alignment vertical="center"/>
    </xf>
    <xf numFmtId="0" fontId="5" fillId="0" borderId="2" xfId="0" applyFont="1" applyFill="1" applyBorder="1" applyAlignment="1">
      <alignment horizontal="center" vertical="center"/>
    </xf>
    <xf numFmtId="0" fontId="3" fillId="0" borderId="2" xfId="0" applyFont="1" applyFill="1" applyBorder="1">
      <alignment vertical="center"/>
    </xf>
    <xf numFmtId="0" fontId="3" fillId="0" borderId="2" xfId="0" applyFont="1" applyFill="1" applyBorder="1" applyAlignment="1">
      <alignment horizontal="left" vertical="center"/>
    </xf>
    <xf numFmtId="0" fontId="3" fillId="0" borderId="39" xfId="0" applyFont="1" applyFill="1" applyBorder="1" applyAlignment="1">
      <alignment horizontal="left" vertical="center"/>
    </xf>
    <xf numFmtId="0" fontId="5" fillId="0" borderId="63" xfId="0" applyFont="1" applyFill="1" applyBorder="1" applyAlignment="1">
      <alignment vertical="center"/>
    </xf>
    <xf numFmtId="0" fontId="5" fillId="0" borderId="64" xfId="0" applyFont="1" applyFill="1" applyBorder="1" applyAlignment="1">
      <alignment vertical="center"/>
    </xf>
    <xf numFmtId="0" fontId="3" fillId="0" borderId="23" xfId="0" applyFont="1" applyFill="1" applyBorder="1" applyAlignment="1">
      <alignment horizontal="center" vertical="center"/>
    </xf>
    <xf numFmtId="14" fontId="0" fillId="0" borderId="0" xfId="0" applyNumberFormat="1">
      <alignmen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8" borderId="0" xfId="0" applyFont="1" applyFill="1" applyBorder="1" applyAlignment="1">
      <alignment vertical="center"/>
    </xf>
    <xf numFmtId="0" fontId="7" fillId="0" borderId="0" xfId="0" applyFont="1" applyFill="1">
      <alignment vertical="center"/>
    </xf>
    <xf numFmtId="0" fontId="2" fillId="0" borderId="0" xfId="0" applyFont="1" applyFill="1">
      <alignment vertical="center"/>
    </xf>
    <xf numFmtId="0" fontId="5" fillId="0" borderId="0" xfId="0" applyFont="1" applyFill="1">
      <alignment vertical="center"/>
    </xf>
    <xf numFmtId="0" fontId="3" fillId="0" borderId="19" xfId="0" applyFont="1" applyFill="1" applyBorder="1">
      <alignment vertical="center"/>
    </xf>
    <xf numFmtId="0" fontId="3" fillId="0" borderId="43" xfId="0" applyFont="1" applyFill="1" applyBorder="1">
      <alignment vertical="center"/>
    </xf>
    <xf numFmtId="0" fontId="3" fillId="0" borderId="21" xfId="0" applyFont="1" applyFill="1" applyBorder="1" applyAlignment="1">
      <alignment horizontal="center" vertical="center"/>
    </xf>
    <xf numFmtId="0" fontId="3" fillId="0" borderId="43" xfId="0" applyFont="1" applyFill="1" applyBorder="1" applyAlignment="1">
      <alignment horizontal="center" vertical="center"/>
    </xf>
    <xf numFmtId="0" fontId="11" fillId="0" borderId="0" xfId="0" applyFont="1">
      <alignment vertical="center"/>
    </xf>
    <xf numFmtId="0" fontId="3" fillId="0" borderId="70" xfId="0" applyFont="1" applyFill="1" applyBorder="1">
      <alignment vertical="center"/>
    </xf>
    <xf numFmtId="0" fontId="5" fillId="0" borderId="13" xfId="0" applyFont="1" applyBorder="1">
      <alignment vertical="center"/>
    </xf>
    <xf numFmtId="0" fontId="4" fillId="0" borderId="71" xfId="0" applyFont="1" applyFill="1" applyBorder="1" applyAlignment="1">
      <alignment vertical="center"/>
    </xf>
    <xf numFmtId="0" fontId="7" fillId="0" borderId="0" xfId="0" applyFont="1">
      <alignment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left" vertical="center"/>
    </xf>
    <xf numFmtId="0" fontId="4" fillId="0" borderId="0" xfId="0" applyFont="1" applyFill="1" applyAlignment="1">
      <alignment horizontal="center" vertical="center"/>
    </xf>
    <xf numFmtId="14" fontId="3" fillId="0" borderId="19" xfId="0" applyNumberFormat="1" applyFont="1" applyFill="1" applyBorder="1" applyAlignment="1">
      <alignment horizontal="left" vertical="center"/>
    </xf>
    <xf numFmtId="0" fontId="2" fillId="0" borderId="59" xfId="0" applyFont="1" applyFill="1" applyBorder="1" applyAlignment="1">
      <alignment horizontal="left" vertical="center"/>
    </xf>
    <xf numFmtId="0" fontId="2" fillId="0" borderId="16" xfId="0" applyFont="1" applyFill="1" applyBorder="1" applyAlignment="1">
      <alignment horizontal="left" vertical="center"/>
    </xf>
    <xf numFmtId="0" fontId="2" fillId="0" borderId="45"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0" xfId="0" quotePrefix="1" applyFont="1" applyFill="1" applyBorder="1" applyAlignment="1">
      <alignment horizontal="left" vertical="center"/>
    </xf>
    <xf numFmtId="0" fontId="0" fillId="0" borderId="0" xfId="0" applyFill="1" applyBorder="1" applyAlignment="1">
      <alignment vertical="center" wrapText="1"/>
    </xf>
    <xf numFmtId="0" fontId="2" fillId="0" borderId="0" xfId="0" applyFont="1" applyFill="1" applyAlignment="1">
      <alignment vertical="center" wrapText="1"/>
    </xf>
    <xf numFmtId="0" fontId="5" fillId="0" borderId="0" xfId="0" applyFont="1" applyFill="1" applyBorder="1" applyAlignment="1">
      <alignment horizontal="right" vertical="center"/>
    </xf>
    <xf numFmtId="0" fontId="3" fillId="0" borderId="0" xfId="0" applyFont="1" applyFill="1" applyBorder="1" applyAlignment="1">
      <alignment horizontal="left" vertical="top" wrapText="1"/>
    </xf>
    <xf numFmtId="0" fontId="8"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left" vertical="center" wrapText="1"/>
    </xf>
    <xf numFmtId="0" fontId="5" fillId="0" borderId="0" xfId="0" applyFont="1" applyFill="1" applyBorder="1">
      <alignment vertical="center"/>
    </xf>
    <xf numFmtId="14" fontId="3" fillId="0" borderId="0" xfId="0" applyNumberFormat="1" applyFont="1" applyFill="1" applyBorder="1">
      <alignment vertical="center"/>
    </xf>
    <xf numFmtId="0" fontId="0" fillId="3" borderId="0" xfId="0" applyFill="1" applyBorder="1" applyAlignment="1">
      <alignment horizontal="center" vertical="center"/>
    </xf>
    <xf numFmtId="0" fontId="0" fillId="3" borderId="7" xfId="0" applyFill="1" applyBorder="1" applyAlignment="1">
      <alignment horizontal="center" vertical="center"/>
    </xf>
    <xf numFmtId="0" fontId="9" fillId="3" borderId="1" xfId="0" applyFont="1" applyFill="1" applyBorder="1">
      <alignment vertical="center"/>
    </xf>
    <xf numFmtId="0" fontId="5" fillId="3" borderId="1" xfId="0" applyFont="1" applyFill="1" applyBorder="1">
      <alignment vertical="center"/>
    </xf>
    <xf numFmtId="14" fontId="5" fillId="3" borderId="1" xfId="0" applyNumberFormat="1" applyFont="1" applyFill="1" applyBorder="1">
      <alignment vertical="center"/>
    </xf>
    <xf numFmtId="0" fontId="2"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0" fillId="4" borderId="0" xfId="0" applyFill="1" applyAlignment="1">
      <alignment horizontal="center" vertical="center"/>
    </xf>
    <xf numFmtId="0" fontId="9" fillId="4" borderId="1" xfId="0" applyFont="1" applyFill="1" applyBorder="1">
      <alignment vertical="center"/>
    </xf>
    <xf numFmtId="0" fontId="5" fillId="3" borderId="12" xfId="0" applyFont="1" applyFill="1" applyBorder="1">
      <alignment vertical="center"/>
    </xf>
    <xf numFmtId="0" fontId="0" fillId="3" borderId="72" xfId="0" applyFill="1" applyBorder="1" applyAlignment="1">
      <alignment horizontal="center" vertical="center"/>
    </xf>
    <xf numFmtId="14" fontId="5" fillId="5" borderId="1" xfId="0" applyNumberFormat="1" applyFont="1" applyFill="1" applyBorder="1">
      <alignment vertical="center"/>
    </xf>
    <xf numFmtId="0" fontId="5" fillId="5" borderId="1" xfId="0" applyFont="1" applyFill="1" applyBorder="1">
      <alignment vertical="center"/>
    </xf>
    <xf numFmtId="0" fontId="5" fillId="4" borderId="12" xfId="0" applyFont="1" applyFill="1" applyBorder="1">
      <alignment vertical="center"/>
    </xf>
    <xf numFmtId="0" fontId="0" fillId="5" borderId="4" xfId="0" applyFill="1" applyBorder="1" applyAlignment="1">
      <alignment horizontal="center" vertical="center"/>
    </xf>
    <xf numFmtId="14" fontId="0" fillId="5" borderId="0" xfId="0" applyNumberFormat="1" applyFill="1" applyBorder="1" applyAlignment="1">
      <alignment horizontal="center" vertical="center"/>
    </xf>
    <xf numFmtId="14" fontId="0" fillId="5" borderId="5" xfId="0" applyNumberFormat="1" applyFill="1" applyBorder="1" applyAlignment="1">
      <alignment horizontal="center" vertical="center"/>
    </xf>
    <xf numFmtId="14" fontId="0" fillId="5" borderId="72" xfId="0" applyNumberFormat="1" applyFill="1" applyBorder="1" applyAlignment="1">
      <alignment horizontal="center" vertical="center"/>
    </xf>
    <xf numFmtId="14" fontId="7" fillId="5" borderId="74" xfId="0" applyNumberFormat="1" applyFont="1" applyFill="1" applyBorder="1" applyAlignment="1">
      <alignment horizontal="left" vertical="center" wrapText="1"/>
    </xf>
    <xf numFmtId="14" fontId="0" fillId="5" borderId="6" xfId="0" applyNumberFormat="1" applyFill="1" applyBorder="1" applyAlignment="1">
      <alignment horizontal="center" vertical="center"/>
    </xf>
    <xf numFmtId="14" fontId="0" fillId="5" borderId="8" xfId="0" applyNumberFormat="1" applyFill="1" applyBorder="1" applyAlignment="1">
      <alignment horizontal="center" vertical="center"/>
    </xf>
    <xf numFmtId="0" fontId="0" fillId="6" borderId="4" xfId="0" applyFill="1" applyBorder="1" applyAlignment="1">
      <alignment horizontal="center" vertical="center"/>
    </xf>
    <xf numFmtId="0" fontId="0" fillId="6" borderId="0" xfId="0" applyFill="1" applyBorder="1" applyAlignment="1">
      <alignment horizontal="center" vertical="center"/>
    </xf>
    <xf numFmtId="0" fontId="5" fillId="6" borderId="1" xfId="0" applyFont="1" applyFill="1" applyBorder="1">
      <alignment vertical="center"/>
    </xf>
    <xf numFmtId="0" fontId="0" fillId="6" borderId="72" xfId="0" applyFill="1" applyBorder="1" applyAlignment="1">
      <alignment horizontal="center" vertical="center"/>
    </xf>
    <xf numFmtId="0" fontId="7" fillId="6" borderId="74" xfId="0" applyFont="1" applyFill="1" applyBorder="1" applyAlignment="1">
      <alignment horizontal="left" vertical="center" wrapText="1"/>
    </xf>
    <xf numFmtId="0" fontId="14" fillId="9" borderId="78" xfId="0" applyFont="1" applyFill="1" applyBorder="1">
      <alignment vertical="center"/>
    </xf>
    <xf numFmtId="0" fontId="15" fillId="9" borderId="79" xfId="0" applyFont="1" applyFill="1" applyBorder="1">
      <alignment vertical="center"/>
    </xf>
    <xf numFmtId="0" fontId="15" fillId="9" borderId="80" xfId="0" applyFont="1" applyFill="1" applyBorder="1">
      <alignment vertical="center"/>
    </xf>
    <xf numFmtId="0" fontId="18" fillId="9" borderId="82" xfId="0" applyFont="1" applyFill="1" applyBorder="1">
      <alignment vertical="center"/>
    </xf>
    <xf numFmtId="0" fontId="18" fillId="9" borderId="83" xfId="0" applyFont="1" applyFill="1" applyBorder="1">
      <alignment vertical="center"/>
    </xf>
    <xf numFmtId="0" fontId="15" fillId="10" borderId="4" xfId="0" applyFont="1" applyFill="1" applyBorder="1" applyAlignment="1">
      <alignment horizontal="left" vertical="center" wrapText="1"/>
    </xf>
    <xf numFmtId="0" fontId="15" fillId="10" borderId="86" xfId="0" applyFont="1" applyFill="1" applyBorder="1" applyAlignment="1">
      <alignment vertical="center" wrapText="1"/>
    </xf>
    <xf numFmtId="0" fontId="15" fillId="10" borderId="78" xfId="0" applyFont="1" applyFill="1" applyBorder="1">
      <alignment vertical="center"/>
    </xf>
    <xf numFmtId="0" fontId="15" fillId="10" borderId="80" xfId="0" applyFont="1" applyFill="1" applyBorder="1">
      <alignment vertical="center"/>
    </xf>
    <xf numFmtId="0" fontId="7" fillId="3" borderId="74" xfId="0" applyFont="1" applyFill="1" applyBorder="1" applyAlignment="1">
      <alignment horizontal="left" vertical="center" wrapText="1"/>
    </xf>
    <xf numFmtId="0" fontId="2" fillId="8" borderId="0" xfId="0" applyFont="1" applyFill="1" applyBorder="1">
      <alignment vertical="center"/>
    </xf>
    <xf numFmtId="0" fontId="2" fillId="7" borderId="0" xfId="0" applyFont="1" applyFill="1" applyBorder="1" applyAlignment="1">
      <alignment horizontal="center" vertical="center"/>
    </xf>
    <xf numFmtId="0" fontId="20" fillId="0" borderId="87" xfId="0" applyFont="1" applyBorder="1" applyAlignment="1">
      <alignment horizontal="center" vertical="center"/>
    </xf>
    <xf numFmtId="0" fontId="10" fillId="3" borderId="73" xfId="0" applyFont="1" applyFill="1" applyBorder="1" applyAlignment="1">
      <alignment horizontal="center" vertical="center"/>
    </xf>
    <xf numFmtId="14" fontId="10" fillId="5" borderId="74" xfId="0" applyNumberFormat="1" applyFont="1" applyFill="1" applyBorder="1" applyAlignment="1">
      <alignment horizontal="center" vertical="center"/>
    </xf>
    <xf numFmtId="0" fontId="22" fillId="9" borderId="81" xfId="0" applyFont="1" applyFill="1" applyBorder="1">
      <alignment vertical="center"/>
    </xf>
    <xf numFmtId="0" fontId="22" fillId="9" borderId="84" xfId="0" applyFont="1" applyFill="1" applyBorder="1">
      <alignment vertical="center"/>
    </xf>
    <xf numFmtId="0" fontId="22" fillId="9" borderId="85" xfId="0" applyFont="1" applyFill="1" applyBorder="1">
      <alignment vertical="center"/>
    </xf>
    <xf numFmtId="0" fontId="3" fillId="8" borderId="0" xfId="0" applyFont="1" applyFill="1" applyAlignment="1">
      <alignment horizontal="center" vertical="center"/>
    </xf>
    <xf numFmtId="0" fontId="7" fillId="0" borderId="5" xfId="0" applyFont="1" applyBorder="1" applyAlignment="1">
      <alignment horizontal="center" vertical="center"/>
    </xf>
    <xf numFmtId="0" fontId="2" fillId="0" borderId="5" xfId="0" applyFont="1" applyBorder="1">
      <alignment vertical="center"/>
    </xf>
    <xf numFmtId="0" fontId="3" fillId="0" borderId="19" xfId="0" applyFont="1" applyFill="1" applyBorder="1" applyAlignment="1">
      <alignment vertical="center" shrinkToFit="1"/>
    </xf>
    <xf numFmtId="0" fontId="7" fillId="0" borderId="88" xfId="0" applyFont="1" applyBorder="1">
      <alignment vertical="center"/>
    </xf>
    <xf numFmtId="14" fontId="7" fillId="0" borderId="88" xfId="0" applyNumberFormat="1" applyFont="1" applyBorder="1">
      <alignment vertical="center"/>
    </xf>
    <xf numFmtId="0" fontId="23" fillId="0" borderId="88" xfId="0" applyFont="1" applyBorder="1">
      <alignment vertical="center"/>
    </xf>
    <xf numFmtId="0" fontId="5" fillId="0" borderId="88" xfId="0" applyFont="1" applyFill="1" applyBorder="1">
      <alignment vertical="center"/>
    </xf>
    <xf numFmtId="14" fontId="5" fillId="0" borderId="88" xfId="0" applyNumberFormat="1" applyFont="1" applyFill="1" applyBorder="1">
      <alignment vertical="center"/>
    </xf>
    <xf numFmtId="0" fontId="7" fillId="0" borderId="19" xfId="0" applyFont="1" applyBorder="1">
      <alignment vertical="center"/>
    </xf>
    <xf numFmtId="14" fontId="7" fillId="0" borderId="19" xfId="0" applyNumberFormat="1" applyFont="1" applyBorder="1">
      <alignment vertical="center"/>
    </xf>
    <xf numFmtId="0" fontId="5" fillId="0" borderId="19" xfId="0" applyFont="1" applyFill="1" applyBorder="1">
      <alignment vertical="center"/>
    </xf>
    <xf numFmtId="14" fontId="5" fillId="0" borderId="19" xfId="0" applyNumberFormat="1" applyFont="1" applyFill="1" applyBorder="1">
      <alignment vertical="center"/>
    </xf>
    <xf numFmtId="0" fontId="7" fillId="0" borderId="19" xfId="0" applyFont="1" applyBorder="1" applyAlignment="1">
      <alignment vertical="center" wrapText="1"/>
    </xf>
    <xf numFmtId="0" fontId="21" fillId="0" borderId="19" xfId="0" applyFont="1" applyBorder="1">
      <alignment vertical="center"/>
    </xf>
    <xf numFmtId="14" fontId="0" fillId="3" borderId="72" xfId="0" applyNumberFormat="1" applyFill="1" applyBorder="1">
      <alignment vertical="center"/>
    </xf>
    <xf numFmtId="0" fontId="0" fillId="3" borderId="72" xfId="0" applyFill="1" applyBorder="1">
      <alignment vertical="center"/>
    </xf>
    <xf numFmtId="14" fontId="0" fillId="3" borderId="73" xfId="0" applyNumberFormat="1" applyFill="1" applyBorder="1">
      <alignment vertical="center"/>
    </xf>
    <xf numFmtId="0" fontId="0" fillId="3" borderId="73" xfId="0" applyFill="1" applyBorder="1">
      <alignment vertical="center"/>
    </xf>
    <xf numFmtId="14" fontId="13" fillId="3" borderId="74" xfId="0" applyNumberFormat="1" applyFont="1" applyFill="1" applyBorder="1">
      <alignment vertical="center"/>
    </xf>
    <xf numFmtId="0" fontId="16" fillId="3" borderId="74" xfId="0" applyFont="1" applyFill="1" applyBorder="1">
      <alignment vertical="center"/>
    </xf>
    <xf numFmtId="0" fontId="7" fillId="0" borderId="9" xfId="0" applyFont="1" applyFill="1" applyBorder="1">
      <alignment vertical="center"/>
    </xf>
    <xf numFmtId="0" fontId="7" fillId="0" borderId="10" xfId="0" applyFont="1" applyFill="1" applyBorder="1">
      <alignment vertical="center"/>
    </xf>
    <xf numFmtId="14" fontId="5" fillId="0" borderId="10" xfId="0" applyNumberFormat="1" applyFont="1" applyFill="1" applyBorder="1">
      <alignment vertical="center"/>
    </xf>
    <xf numFmtId="14" fontId="9" fillId="0" borderId="11" xfId="0" applyNumberFormat="1" applyFont="1" applyFill="1" applyBorder="1">
      <alignment vertical="center"/>
    </xf>
    <xf numFmtId="14" fontId="7" fillId="0" borderId="19" xfId="0" applyNumberFormat="1" applyFont="1" applyBorder="1" applyAlignment="1">
      <alignment horizontal="right" vertical="center"/>
    </xf>
    <xf numFmtId="14" fontId="7" fillId="0" borderId="89" xfId="0" applyNumberFormat="1" applyFont="1" applyBorder="1">
      <alignment vertical="center"/>
    </xf>
    <xf numFmtId="14" fontId="7" fillId="0" borderId="24" xfId="0" applyNumberFormat="1" applyFont="1" applyBorder="1">
      <alignment vertical="center"/>
    </xf>
    <xf numFmtId="0" fontId="7" fillId="0" borderId="90" xfId="0" applyFont="1" applyBorder="1">
      <alignment vertical="center"/>
    </xf>
    <xf numFmtId="0" fontId="7" fillId="0" borderId="21" xfId="0" applyFont="1" applyBorder="1">
      <alignment vertical="center"/>
    </xf>
    <xf numFmtId="14" fontId="7" fillId="0" borderId="91" xfId="0" applyNumberFormat="1" applyFont="1" applyBorder="1">
      <alignment vertical="center"/>
    </xf>
    <xf numFmtId="0" fontId="7" fillId="0" borderId="92" xfId="0" applyFont="1" applyBorder="1">
      <alignment vertical="center"/>
    </xf>
    <xf numFmtId="14" fontId="7" fillId="0" borderId="18" xfId="0" applyNumberFormat="1" applyFont="1" applyBorder="1">
      <alignment vertical="center"/>
    </xf>
    <xf numFmtId="0" fontId="7" fillId="0" borderId="93" xfId="0" applyFont="1" applyBorder="1">
      <alignment vertical="center"/>
    </xf>
    <xf numFmtId="14" fontId="7" fillId="0" borderId="90" xfId="0" applyNumberFormat="1" applyFont="1" applyBorder="1">
      <alignment vertical="center"/>
    </xf>
    <xf numFmtId="14" fontId="7" fillId="0" borderId="21" xfId="0" applyNumberFormat="1" applyFont="1" applyBorder="1">
      <alignment vertical="center"/>
    </xf>
    <xf numFmtId="0" fontId="7" fillId="0" borderId="91" xfId="0" applyFont="1" applyBorder="1">
      <alignment vertical="center"/>
    </xf>
    <xf numFmtId="0" fontId="5" fillId="0" borderId="92" xfId="0" applyFont="1" applyFill="1" applyBorder="1">
      <alignment vertical="center"/>
    </xf>
    <xf numFmtId="0" fontId="7" fillId="0" borderId="18" xfId="0" applyFont="1" applyBorder="1">
      <alignment vertical="center"/>
    </xf>
    <xf numFmtId="0" fontId="5" fillId="0" borderId="93" xfId="0" applyFont="1" applyFill="1" applyBorder="1">
      <alignment vertical="center"/>
    </xf>
    <xf numFmtId="0" fontId="5" fillId="0" borderId="18" xfId="0" applyFont="1" applyFill="1" applyBorder="1">
      <alignment vertical="center"/>
    </xf>
    <xf numFmtId="0" fontId="5" fillId="0" borderId="89" xfId="0" applyFont="1" applyFill="1" applyBorder="1">
      <alignment vertical="center"/>
    </xf>
    <xf numFmtId="0" fontId="5" fillId="0" borderId="24" xfId="0" applyFont="1" applyFill="1" applyBorder="1">
      <alignment vertical="center"/>
    </xf>
    <xf numFmtId="14" fontId="5" fillId="0" borderId="24" xfId="0" applyNumberFormat="1" applyFont="1" applyFill="1" applyBorder="1">
      <alignment vertical="center"/>
    </xf>
    <xf numFmtId="0" fontId="7" fillId="0" borderId="24" xfId="0" applyFont="1" applyBorder="1">
      <alignment vertical="center"/>
    </xf>
    <xf numFmtId="0" fontId="7" fillId="0" borderId="94" xfId="0" applyFont="1" applyBorder="1">
      <alignment vertical="center"/>
    </xf>
    <xf numFmtId="0" fontId="7" fillId="0" borderId="89" xfId="0" applyFont="1" applyBorder="1">
      <alignment vertical="center"/>
    </xf>
    <xf numFmtId="0" fontId="7" fillId="0" borderId="18" xfId="0" applyFont="1" applyBorder="1" applyAlignment="1">
      <alignment vertical="center" wrapText="1"/>
    </xf>
    <xf numFmtId="14" fontId="7" fillId="5" borderId="9" xfId="0" applyNumberFormat="1" applyFont="1" applyFill="1" applyBorder="1" applyAlignment="1">
      <alignment vertical="center" wrapText="1"/>
    </xf>
    <xf numFmtId="14" fontId="7" fillId="5" borderId="74" xfId="0" applyNumberFormat="1" applyFont="1" applyFill="1" applyBorder="1" applyAlignment="1">
      <alignment vertical="center" wrapText="1"/>
    </xf>
    <xf numFmtId="0" fontId="9" fillId="6" borderId="1" xfId="0" applyFont="1" applyFill="1" applyBorder="1" applyAlignment="1">
      <alignment vertical="center" wrapText="1"/>
    </xf>
    <xf numFmtId="14" fontId="5" fillId="0" borderId="19" xfId="0" applyNumberFormat="1" applyFont="1" applyFill="1" applyBorder="1" applyAlignment="1">
      <alignment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14" fontId="7" fillId="5" borderId="0" xfId="0" applyNumberFormat="1" applyFont="1" applyFill="1" applyBorder="1" applyAlignment="1">
      <alignment horizontal="left" vertical="center" wrapText="1"/>
    </xf>
    <xf numFmtId="14" fontId="5" fillId="5" borderId="0" xfId="0" applyNumberFormat="1" applyFont="1" applyFill="1" applyBorder="1" applyAlignment="1">
      <alignment horizontal="left" vertical="center" wrapText="1"/>
    </xf>
    <xf numFmtId="14" fontId="7" fillId="5" borderId="9" xfId="0" applyNumberFormat="1" applyFont="1" applyFill="1" applyBorder="1" applyAlignment="1">
      <alignment horizontal="left" vertical="center" wrapText="1"/>
    </xf>
    <xf numFmtId="14" fontId="5" fillId="5" borderId="11" xfId="0" applyNumberFormat="1" applyFont="1" applyFill="1" applyBorder="1" applyAlignment="1">
      <alignment horizontal="left"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17" fillId="9" borderId="75" xfId="0" applyFont="1" applyFill="1" applyBorder="1" applyAlignment="1">
      <alignment horizontal="center" vertical="center"/>
    </xf>
    <xf numFmtId="0" fontId="18" fillId="9" borderId="76" xfId="0" applyFont="1" applyFill="1" applyBorder="1" applyAlignment="1">
      <alignment horizontal="center" vertical="center"/>
    </xf>
    <xf numFmtId="0" fontId="18" fillId="9" borderId="77" xfId="0" applyFont="1" applyFill="1" applyBorder="1" applyAlignment="1">
      <alignment horizontal="center" vertical="center"/>
    </xf>
    <xf numFmtId="0" fontId="14" fillId="10" borderId="75" xfId="0" applyFont="1" applyFill="1" applyBorder="1" applyAlignment="1">
      <alignment horizontal="center" vertical="center"/>
    </xf>
    <xf numFmtId="0" fontId="15" fillId="10" borderId="77" xfId="0" applyFont="1" applyFill="1" applyBorder="1" applyAlignment="1">
      <alignment horizontal="center" vertic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4" borderId="0" xfId="0" applyFill="1" applyAlignment="1">
      <alignment horizontal="center" vertical="center"/>
    </xf>
    <xf numFmtId="0" fontId="2"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14" fontId="0" fillId="5" borderId="12" xfId="0" applyNumberFormat="1" applyFill="1" applyBorder="1" applyAlignment="1">
      <alignment horizontal="center" vertical="center"/>
    </xf>
    <xf numFmtId="14" fontId="0" fillId="5" borderId="13" xfId="0" applyNumberFormat="1" applyFill="1" applyBorder="1" applyAlignment="1">
      <alignment horizontal="center" vertical="center"/>
    </xf>
    <xf numFmtId="14" fontId="0" fillId="5" borderId="14" xfId="0" applyNumberFormat="1" applyFill="1" applyBorder="1" applyAlignment="1">
      <alignment horizontal="center" vertical="center"/>
    </xf>
    <xf numFmtId="0" fontId="19" fillId="9" borderId="4" xfId="0" applyFont="1" applyFill="1" applyBorder="1" applyAlignment="1">
      <alignment horizontal="center" vertical="center"/>
    </xf>
    <xf numFmtId="0" fontId="19" fillId="9" borderId="0" xfId="0" applyFont="1" applyFill="1" applyBorder="1" applyAlignment="1">
      <alignment horizontal="center" vertical="center"/>
    </xf>
    <xf numFmtId="0" fontId="19" fillId="9" borderId="5" xfId="0" applyFont="1" applyFill="1" applyBorder="1" applyAlignment="1">
      <alignment horizontal="center" vertical="center"/>
    </xf>
    <xf numFmtId="0" fontId="19" fillId="10" borderId="81" xfId="0" applyFont="1" applyFill="1" applyBorder="1" applyAlignment="1">
      <alignment horizontal="center" vertical="center"/>
    </xf>
    <xf numFmtId="0" fontId="19" fillId="10" borderId="83" xfId="0" applyFont="1" applyFill="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176" fontId="2" fillId="0" borderId="0" xfId="0" applyNumberFormat="1" applyFont="1" applyFill="1" applyBorder="1" applyAlignment="1">
      <alignment horizontal="right" vertical="center"/>
    </xf>
    <xf numFmtId="0" fontId="3" fillId="0" borderId="24" xfId="0" applyFont="1" applyFill="1" applyBorder="1" applyAlignment="1">
      <alignment horizontal="left" vertical="center"/>
    </xf>
    <xf numFmtId="0" fontId="3" fillId="0" borderId="39" xfId="0" applyFont="1" applyFill="1" applyBorder="1" applyAlignment="1">
      <alignment horizontal="left" vertical="center"/>
    </xf>
    <xf numFmtId="0" fontId="4" fillId="0" borderId="0" xfId="0" applyFont="1" applyFill="1" applyAlignment="1">
      <alignment horizontal="center" vertical="center"/>
    </xf>
    <xf numFmtId="0" fontId="2" fillId="0" borderId="15" xfId="0" applyFont="1" applyFill="1" applyBorder="1" applyAlignment="1">
      <alignment vertical="center"/>
    </xf>
    <xf numFmtId="0" fontId="2" fillId="0" borderId="2" xfId="0" applyFont="1" applyFill="1" applyBorder="1" applyAlignment="1">
      <alignment horizontal="left" vertical="center"/>
    </xf>
    <xf numFmtId="0" fontId="5" fillId="0" borderId="16" xfId="0" applyFont="1" applyFill="1" applyBorder="1" applyAlignment="1">
      <alignment vertical="center" wrapText="1"/>
    </xf>
    <xf numFmtId="0" fontId="0" fillId="0" borderId="16" xfId="0" applyBorder="1" applyAlignment="1">
      <alignment vertical="center" wrapText="1"/>
    </xf>
    <xf numFmtId="0" fontId="2" fillId="0" borderId="2" xfId="0" quotePrefix="1" applyFont="1" applyFill="1" applyBorder="1" applyAlignment="1">
      <alignment horizontal="left" vertical="center"/>
    </xf>
    <xf numFmtId="0" fontId="2" fillId="0" borderId="0" xfId="0" applyFont="1" applyAlignment="1">
      <alignment vertical="center" wrapText="1"/>
    </xf>
    <xf numFmtId="0" fontId="4" fillId="0" borderId="34" xfId="0" applyFont="1" applyBorder="1" applyAlignment="1">
      <alignment horizontal="left" vertical="center" wrapText="1"/>
    </xf>
    <xf numFmtId="0" fontId="4" fillId="0" borderId="33" xfId="0" applyFont="1" applyBorder="1" applyAlignment="1">
      <alignment horizontal="left" vertical="center" wrapText="1"/>
    </xf>
    <xf numFmtId="0" fontId="5" fillId="0" borderId="3" xfId="0" applyFont="1" applyBorder="1" applyAlignment="1">
      <alignment horizontal="right" vertical="center"/>
    </xf>
    <xf numFmtId="0" fontId="5" fillId="0" borderId="35" xfId="0" applyFont="1" applyBorder="1" applyAlignment="1">
      <alignment horizontal="right" vertical="center"/>
    </xf>
    <xf numFmtId="0" fontId="5" fillId="0" borderId="0" xfId="0" applyFont="1" applyFill="1" applyBorder="1" applyAlignment="1">
      <alignment horizontal="left" vertical="top" wrapText="1"/>
    </xf>
    <xf numFmtId="0" fontId="5" fillId="0" borderId="48"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26" xfId="0" applyFont="1" applyFill="1" applyBorder="1" applyAlignment="1">
      <alignment horizontal="left" vertical="center"/>
    </xf>
    <xf numFmtId="0" fontId="3" fillId="0" borderId="36" xfId="0" applyFont="1" applyFill="1" applyBorder="1" applyAlignment="1">
      <alignment horizontal="left" vertical="center"/>
    </xf>
    <xf numFmtId="0" fontId="5" fillId="0" borderId="3" xfId="0" applyFont="1" applyFill="1" applyBorder="1" applyAlignment="1">
      <alignment horizontal="left" vertical="center"/>
    </xf>
    <xf numFmtId="0" fontId="5" fillId="0" borderId="35" xfId="0" applyFont="1" applyFill="1" applyBorder="1" applyAlignment="1">
      <alignment horizontal="left" vertical="center"/>
    </xf>
    <xf numFmtId="0" fontId="3" fillId="0" borderId="2" xfId="0" applyFont="1" applyFill="1" applyBorder="1" applyAlignment="1">
      <alignment horizontal="left" vertical="center"/>
    </xf>
    <xf numFmtId="0" fontId="3" fillId="0" borderId="21" xfId="0" applyFont="1" applyFill="1" applyBorder="1" applyAlignment="1">
      <alignment horizontal="left" vertical="center"/>
    </xf>
    <xf numFmtId="0" fontId="3" fillId="0" borderId="17" xfId="0" applyFont="1" applyFill="1" applyBorder="1" applyAlignment="1">
      <alignment horizontal="left" vertical="center"/>
    </xf>
    <xf numFmtId="0" fontId="3" fillId="0" borderId="66" xfId="0" applyFont="1" applyFill="1" applyBorder="1" applyAlignment="1">
      <alignment horizontal="left" vertical="center"/>
    </xf>
    <xf numFmtId="176" fontId="3" fillId="0" borderId="24"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0" fontId="7" fillId="0" borderId="59"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45" xfId="0" applyFont="1" applyFill="1" applyBorder="1" applyAlignment="1">
      <alignment horizontal="left" vertical="top" wrapText="1"/>
    </xf>
    <xf numFmtId="0" fontId="7" fillId="0" borderId="4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8" xfId="0" applyFont="1" applyFill="1" applyBorder="1" applyAlignment="1">
      <alignment horizontal="left" vertical="top" wrapText="1"/>
    </xf>
    <xf numFmtId="0" fontId="7" fillId="0" borderId="60"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1" xfId="0" applyFont="1" applyFill="1" applyBorder="1" applyAlignment="1">
      <alignment horizontal="left" vertical="top" wrapText="1"/>
    </xf>
    <xf numFmtId="0" fontId="3" fillId="0" borderId="30"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4" fillId="0" borderId="65" xfId="0" applyFont="1" applyBorder="1" applyAlignment="1">
      <alignment horizontal="left" vertical="center"/>
    </xf>
    <xf numFmtId="0" fontId="4" fillId="0" borderId="63" xfId="0" applyFont="1" applyBorder="1" applyAlignment="1">
      <alignment horizontal="left" vertical="center"/>
    </xf>
    <xf numFmtId="0" fontId="3" fillId="0" borderId="46" xfId="0" applyFont="1" applyFill="1" applyBorder="1" applyAlignment="1">
      <alignment vertical="top" wrapText="1"/>
    </xf>
    <xf numFmtId="0" fontId="3" fillId="0" borderId="2" xfId="0" applyFont="1" applyFill="1" applyBorder="1" applyAlignment="1">
      <alignment vertical="top" wrapText="1"/>
    </xf>
    <xf numFmtId="0" fontId="3" fillId="0" borderId="39" xfId="0" applyFont="1" applyFill="1" applyBorder="1" applyAlignment="1">
      <alignment vertical="top" wrapText="1"/>
    </xf>
    <xf numFmtId="0" fontId="5" fillId="0" borderId="59" xfId="0" applyFont="1" applyBorder="1" applyAlignment="1">
      <alignment horizontal="left" vertical="top" wrapText="1"/>
    </xf>
    <xf numFmtId="0" fontId="5" fillId="0" borderId="16" xfId="0" applyFont="1" applyBorder="1" applyAlignment="1">
      <alignment horizontal="left" vertical="top" wrapText="1"/>
    </xf>
    <xf numFmtId="0" fontId="5" fillId="0" borderId="45" xfId="0" applyFont="1" applyBorder="1" applyAlignment="1">
      <alignment horizontal="left" vertical="top" wrapText="1"/>
    </xf>
    <xf numFmtId="0" fontId="5" fillId="0" borderId="47" xfId="0" applyFont="1" applyBorder="1" applyAlignment="1">
      <alignment horizontal="left" vertical="top" wrapText="1"/>
    </xf>
    <xf numFmtId="0" fontId="5" fillId="0" borderId="0" xfId="0" applyFont="1" applyBorder="1" applyAlignment="1">
      <alignment horizontal="left" vertical="top" wrapText="1"/>
    </xf>
    <xf numFmtId="0" fontId="5" fillId="0" borderId="48" xfId="0" applyFont="1" applyBorder="1" applyAlignment="1">
      <alignment horizontal="left" vertical="top" wrapText="1"/>
    </xf>
    <xf numFmtId="0" fontId="5" fillId="0" borderId="62" xfId="0" applyFont="1" applyBorder="1" applyAlignment="1">
      <alignment horizontal="left" vertical="top" wrapText="1"/>
    </xf>
    <xf numFmtId="0" fontId="5" fillId="0" borderId="49" xfId="0" applyFont="1" applyBorder="1" applyAlignment="1">
      <alignment horizontal="left" vertical="top" wrapText="1"/>
    </xf>
    <xf numFmtId="0" fontId="5" fillId="0" borderId="53" xfId="0" applyFont="1" applyBorder="1" applyAlignment="1">
      <alignment horizontal="left" vertical="top" wrapText="1"/>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3" fillId="0" borderId="39" xfId="0" applyFont="1" applyBorder="1" applyAlignment="1">
      <alignment horizontal="center" vertical="center"/>
    </xf>
    <xf numFmtId="0" fontId="2" fillId="0" borderId="67" xfId="0" applyFont="1" applyFill="1" applyBorder="1" applyAlignment="1">
      <alignment horizontal="left" vertical="center" shrinkToFit="1"/>
    </xf>
    <xf numFmtId="0" fontId="2" fillId="0" borderId="55" xfId="0" applyFont="1" applyFill="1" applyBorder="1" applyAlignment="1">
      <alignment horizontal="left" vertical="center" shrinkToFit="1"/>
    </xf>
    <xf numFmtId="0" fontId="2" fillId="0" borderId="56" xfId="0" applyFont="1" applyFill="1" applyBorder="1" applyAlignment="1">
      <alignment horizontal="left" vertical="center" shrinkToFit="1"/>
    </xf>
    <xf numFmtId="0" fontId="2" fillId="0" borderId="68"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69" xfId="0" applyFont="1" applyFill="1" applyBorder="1" applyAlignment="1">
      <alignment horizontal="left" vertical="center" shrinkToFi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2" fillId="0" borderId="25" xfId="0" applyFont="1" applyFill="1" applyBorder="1" applyAlignment="1">
      <alignment horizontal="left" vertical="center"/>
    </xf>
    <xf numFmtId="0" fontId="2" fillId="0" borderId="7" xfId="0" applyFont="1" applyFill="1" applyBorder="1" applyAlignment="1">
      <alignment horizontal="left" vertical="center"/>
    </xf>
    <xf numFmtId="0" fontId="2" fillId="0" borderId="41" xfId="0" applyFont="1" applyFill="1" applyBorder="1" applyAlignment="1">
      <alignment horizontal="left" vertical="center"/>
    </xf>
    <xf numFmtId="0" fontId="2" fillId="0" borderId="68" xfId="0" applyFont="1" applyFill="1" applyBorder="1" applyAlignment="1">
      <alignment horizontal="left" vertical="center"/>
    </xf>
    <xf numFmtId="0" fontId="2" fillId="0" borderId="10" xfId="0" applyFont="1" applyFill="1" applyBorder="1" applyAlignment="1">
      <alignment horizontal="left" vertical="center"/>
    </xf>
    <xf numFmtId="0" fontId="2" fillId="0" borderId="69" xfId="0" applyFont="1" applyFill="1" applyBorder="1" applyAlignment="1">
      <alignment horizontal="left" vertical="center"/>
    </xf>
    <xf numFmtId="0" fontId="4" fillId="0" borderId="34" xfId="0" applyFont="1" applyBorder="1" applyAlignment="1">
      <alignment horizontal="left" vertical="center"/>
    </xf>
    <xf numFmtId="14" fontId="3" fillId="0" borderId="25" xfId="0" applyNumberFormat="1" applyFont="1" applyFill="1" applyBorder="1" applyAlignment="1">
      <alignment horizontal="left" vertical="center"/>
    </xf>
    <xf numFmtId="14" fontId="3" fillId="0" borderId="7" xfId="0" applyNumberFormat="1" applyFont="1" applyFill="1" applyBorder="1" applyAlignment="1">
      <alignment horizontal="left" vertical="center"/>
    </xf>
    <xf numFmtId="14" fontId="3" fillId="0" borderId="8" xfId="0" applyNumberFormat="1" applyFont="1" applyFill="1" applyBorder="1" applyAlignment="1">
      <alignment horizontal="left" vertical="center"/>
    </xf>
    <xf numFmtId="14" fontId="3" fillId="0" borderId="68" xfId="0" applyNumberFormat="1" applyFont="1" applyFill="1" applyBorder="1" applyAlignment="1">
      <alignment horizontal="left" vertical="center"/>
    </xf>
    <xf numFmtId="14" fontId="3" fillId="0" borderId="10" xfId="0" applyNumberFormat="1" applyFont="1" applyFill="1" applyBorder="1" applyAlignment="1">
      <alignment horizontal="left" vertical="center"/>
    </xf>
    <xf numFmtId="14" fontId="3" fillId="0" borderId="11" xfId="0" applyNumberFormat="1"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69"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68"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4" fillId="0" borderId="34" xfId="0" applyFont="1" applyBorder="1" applyAlignment="1">
      <alignment horizontal="center" vertical="top"/>
    </xf>
    <xf numFmtId="0" fontId="4" fillId="0" borderId="58" xfId="0" applyFont="1" applyBorder="1" applyAlignment="1">
      <alignment horizontal="center" vertical="top"/>
    </xf>
    <xf numFmtId="0" fontId="4" fillId="0" borderId="33" xfId="0" applyFont="1" applyBorder="1" applyAlignment="1">
      <alignment horizontal="center" vertical="top"/>
    </xf>
    <xf numFmtId="0" fontId="7" fillId="0" borderId="23" xfId="0" applyFont="1" applyBorder="1">
      <alignment vertical="center"/>
    </xf>
    <xf numFmtId="14" fontId="7" fillId="0" borderId="23" xfId="0" applyNumberFormat="1" applyFont="1" applyBorder="1">
      <alignment vertical="center"/>
    </xf>
    <xf numFmtId="14" fontId="7" fillId="0" borderId="26" xfId="0" applyNumberFormat="1" applyFont="1" applyBorder="1">
      <alignment vertical="center"/>
    </xf>
    <xf numFmtId="14" fontId="7" fillId="0" borderId="20" xfId="0" applyNumberFormat="1" applyFont="1" applyBorder="1">
      <alignment vertical="center"/>
    </xf>
    <xf numFmtId="0" fontId="7" fillId="0" borderId="95" xfId="0" applyFont="1" applyBorder="1">
      <alignment vertical="center"/>
    </xf>
    <xf numFmtId="0" fontId="7" fillId="0" borderId="66" xfId="0" applyFont="1" applyBorder="1">
      <alignment vertical="center"/>
    </xf>
    <xf numFmtId="0" fontId="5" fillId="0" borderId="23" xfId="0" applyFont="1" applyFill="1" applyBorder="1">
      <alignment vertical="center"/>
    </xf>
    <xf numFmtId="0" fontId="7" fillId="0" borderId="20" xfId="0" applyFont="1" applyBorder="1">
      <alignment vertical="center"/>
    </xf>
    <xf numFmtId="0" fontId="7" fillId="0" borderId="26" xfId="0" applyFont="1" applyBorder="1">
      <alignment vertical="center"/>
    </xf>
  </cellXfs>
  <cellStyles count="1">
    <cellStyle name="標準" xfId="0" builtinId="0"/>
  </cellStyles>
  <dxfs count="63">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
      <fill>
        <patternFill>
          <bgColor rgb="FFCCFFCC"/>
        </patternFill>
      </fill>
    </dxf>
    <dxf>
      <fill>
        <patternFill>
          <bgColor rgb="FFFFFFCC"/>
        </patternFill>
      </fill>
    </dxf>
    <dxf>
      <fill>
        <patternFill>
          <bgColor rgb="FFCCECFF"/>
        </patternFill>
      </fill>
    </dxf>
  </dxfs>
  <tableStyles count="0" defaultTableStyle="TableStyleMedium2" defaultPivotStyle="PivotStyleLight16"/>
  <colors>
    <mruColors>
      <color rgb="FFDDDDDD"/>
      <color rgb="FFFFFFCC"/>
      <color rgb="FFFDE9D9"/>
      <color rgb="FFCCECFF"/>
      <color rgb="FFCCFFCC"/>
      <color rgb="FFFFFF99"/>
      <color rgb="FFFF33CC"/>
      <color rgb="FF080808"/>
      <color rgb="FF0033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638175</xdr:colOff>
      <xdr:row>8</xdr:row>
      <xdr:rowOff>85726</xdr:rowOff>
    </xdr:from>
    <xdr:ext cx="6381750" cy="2162174"/>
    <xdr:sp macro="" textlink="">
      <xdr:nvSpPr>
        <xdr:cNvPr id="4" name="テキスト ボックス 3"/>
        <xdr:cNvSpPr txBox="1"/>
      </xdr:nvSpPr>
      <xdr:spPr>
        <a:xfrm>
          <a:off x="1076325" y="2695576"/>
          <a:ext cx="6381750" cy="216217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■申請人の本邦滞在中、申請人に日本国法令を順守させること及び入国目的以外の活動を行わせないことについては受入担当者が責任をもって指導して下さい。</a:t>
          </a:r>
          <a:endParaRPr kumimoji="1" lang="en-US" altLang="ja-JP" sz="1100"/>
        </a:p>
        <a:p>
          <a:r>
            <a:rPr lang="ja-JP" altLang="en-US" sz="1100">
              <a:solidFill>
                <a:schemeClr val="tx1"/>
              </a:solidFill>
              <a:effectLst/>
              <a:latin typeface="+mn-lt"/>
              <a:ea typeface="+mn-ea"/>
              <a:cs typeface="+mn-cs"/>
            </a:rPr>
            <a:t>■受入担当者が「査証証明書発行願</a:t>
          </a:r>
          <a:r>
            <a:rPr lang="en-US" altLang="ja-JP" sz="1100">
              <a:solidFill>
                <a:schemeClr val="tx1"/>
              </a:solidFill>
              <a:effectLst/>
              <a:latin typeface="+mn-lt"/>
              <a:ea typeface="+mn-ea"/>
              <a:cs typeface="+mn-cs"/>
            </a:rPr>
            <a:t>.xlsx</a:t>
          </a:r>
          <a:r>
            <a:rPr lang="ja-JP" altLang="en-US" sz="1100">
              <a:solidFill>
                <a:schemeClr val="tx1"/>
              </a:solidFill>
              <a:effectLst/>
              <a:latin typeface="+mn-lt"/>
              <a:ea typeface="+mn-ea"/>
              <a:cs typeface="+mn-cs"/>
            </a:rPr>
            <a:t>」を作成しユーザーズオフィスへメールで提出する際には各所属事務室（必要な場合は所長等）に必ずｃｃを入れてください。また秘書が「査証証明書発行願</a:t>
          </a:r>
          <a:r>
            <a:rPr lang="en-US" altLang="ja-JP" sz="1100">
              <a:solidFill>
                <a:schemeClr val="tx1"/>
              </a:solidFill>
              <a:effectLst/>
              <a:latin typeface="+mn-lt"/>
              <a:ea typeface="+mn-ea"/>
              <a:cs typeface="+mn-cs"/>
            </a:rPr>
            <a:t>.xlsx</a:t>
          </a:r>
          <a:r>
            <a:rPr lang="ja-JP" altLang="en-US" sz="1100">
              <a:solidFill>
                <a:schemeClr val="tx1"/>
              </a:solidFill>
              <a:effectLst/>
              <a:latin typeface="+mn-lt"/>
              <a:ea typeface="+mn-ea"/>
              <a:cs typeface="+mn-cs"/>
            </a:rPr>
            <a:t>」を作成しユーザーズオフィスへメールで提出する際には各所属事務室（必要な場合は所長等）に加えて受入担当者にも必ずｃｃを入れてください。</a:t>
          </a:r>
        </a:p>
        <a:p>
          <a:r>
            <a:rPr lang="ja-JP" altLang="ja-JP" sz="1100">
              <a:solidFill>
                <a:schemeClr val="tx1"/>
              </a:solidFill>
              <a:effectLst/>
              <a:latin typeface="+mn-lt"/>
              <a:ea typeface="+mn-ea"/>
              <a:cs typeface="+mn-cs"/>
            </a:rPr>
            <a:t>■各事務室で研究所長等の確認印が必要な場合は，「査証証明書発行願</a:t>
          </a:r>
          <a:r>
            <a:rPr lang="en-US" altLang="ja-JP" sz="1100">
              <a:solidFill>
                <a:schemeClr val="tx1"/>
              </a:solidFill>
              <a:effectLst/>
              <a:latin typeface="+mn-lt"/>
              <a:ea typeface="+mn-ea"/>
              <a:cs typeface="+mn-cs"/>
            </a:rPr>
            <a:t>.xlsx</a:t>
          </a:r>
          <a:r>
            <a:rPr lang="ja-JP" altLang="ja-JP" sz="1100">
              <a:solidFill>
                <a:schemeClr val="tx1"/>
              </a:solidFill>
              <a:effectLst/>
              <a:latin typeface="+mn-lt"/>
              <a:ea typeface="+mn-ea"/>
              <a:cs typeface="+mn-cs"/>
            </a:rPr>
            <a:t>」２枚目のシート</a:t>
          </a:r>
        </a:p>
        <a:p>
          <a:r>
            <a:rPr lang="ja-JP" altLang="ja-JP" sz="1100">
              <a:solidFill>
                <a:schemeClr val="tx1"/>
              </a:solidFill>
              <a:effectLst/>
              <a:latin typeface="+mn-lt"/>
              <a:ea typeface="+mn-ea"/>
              <a:cs typeface="+mn-cs"/>
            </a:rPr>
            <a:t>「申請書（一次，数次共用）」をプリントアウトして押印して下さい。（研究所長等の確認印を押印したものは各事務室で保管して下さい。）</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■その他不明な点がありましたら（　</a:t>
          </a:r>
          <a:r>
            <a:rPr lang="en-US" altLang="ja-JP" sz="1100">
              <a:solidFill>
                <a:schemeClr val="tx1"/>
              </a:solidFill>
              <a:effectLst/>
              <a:latin typeface="+mn-lt"/>
              <a:ea typeface="+mn-ea"/>
              <a:cs typeface="+mn-cs"/>
            </a:rPr>
            <a:t>visitorssupport@ml.post.kek.jp</a:t>
          </a:r>
          <a:r>
            <a:rPr lang="ja-JP" altLang="en-US" sz="1100">
              <a:solidFill>
                <a:schemeClr val="tx1"/>
              </a:solidFill>
              <a:effectLst/>
              <a:latin typeface="+mn-lt"/>
              <a:ea typeface="+mn-ea"/>
              <a:cs typeface="+mn-cs"/>
            </a:rPr>
            <a:t>　）　へご連絡下さい。</a:t>
          </a:r>
          <a:endParaRPr lang="en-US" altLang="ja-JP" sz="1100">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876300</xdr:colOff>
      <xdr:row>6</xdr:row>
      <xdr:rowOff>47625</xdr:rowOff>
    </xdr:from>
    <xdr:to>
      <xdr:col>11</xdr:col>
      <xdr:colOff>238125</xdr:colOff>
      <xdr:row>8</xdr:row>
      <xdr:rowOff>47624</xdr:rowOff>
    </xdr:to>
    <xdr:sp macro="" textlink="">
      <xdr:nvSpPr>
        <xdr:cNvPr id="2" name="四角形吹き出し 1"/>
        <xdr:cNvSpPr/>
      </xdr:nvSpPr>
      <xdr:spPr>
        <a:xfrm>
          <a:off x="7610475" y="1352550"/>
          <a:ext cx="2038350" cy="438149"/>
        </a:xfrm>
        <a:prstGeom prst="wedgeRectCallout">
          <a:avLst>
            <a:gd name="adj1" fmla="val -25275"/>
            <a:gd name="adj2" fmla="val -18068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latin typeface="+mn-ea"/>
              <a:ea typeface="+mn-ea"/>
            </a:rPr>
            <a:t>「入力データ」シートのＮｏ．を入力してね。</a:t>
          </a:r>
          <a:endParaRPr kumimoji="1" lang="en-US" altLang="ja-JP" sz="800" b="1">
            <a:solidFill>
              <a:sysClr val="windowText" lastClr="000000"/>
            </a:solidFill>
            <a:latin typeface="+mn-ea"/>
            <a:ea typeface="+mn-ea"/>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4"/>
  <sheetViews>
    <sheetView showZeros="0" tabSelected="1" topLeftCell="B1" workbookViewId="0">
      <selection activeCell="M31" sqref="M31"/>
    </sheetView>
  </sheetViews>
  <sheetFormatPr defaultRowHeight="13.5" x14ac:dyDescent="0.15"/>
  <cols>
    <col min="1" max="1" width="3.625" hidden="1" customWidth="1"/>
    <col min="2" max="2" width="2.125" customWidth="1"/>
    <col min="3" max="3" width="3.625" hidden="1" customWidth="1"/>
    <col min="4" max="5" width="9.625" style="57" hidden="1" customWidth="1"/>
    <col min="6" max="6" width="9.625" style="57" customWidth="1"/>
    <col min="7" max="7" width="5" customWidth="1"/>
    <col min="8" max="10" width="9.625" customWidth="1"/>
    <col min="11" max="12" width="8.125" customWidth="1"/>
    <col min="13" max="14" width="15.625" customWidth="1"/>
    <col min="15" max="15" width="18.625" customWidth="1"/>
    <col min="16" max="16" width="9.625" customWidth="1"/>
    <col min="17" max="17" width="3.625" customWidth="1"/>
    <col min="18" max="18" width="9.625" style="57" customWidth="1"/>
    <col min="19" max="19" width="9.625" customWidth="1"/>
    <col min="20" max="20" width="6.625" customWidth="1"/>
    <col min="21" max="21" width="45.625" customWidth="1"/>
    <col min="22" max="23" width="45.625" hidden="1" customWidth="1"/>
    <col min="24" max="24" width="9.625" style="57" customWidth="1"/>
    <col min="25" max="26" width="8.125" style="57" customWidth="1"/>
    <col min="27" max="27" width="6.625" style="57" customWidth="1"/>
    <col min="28" max="28" width="9.625" style="57" customWidth="1"/>
    <col min="29" max="30" width="8.125" style="57" customWidth="1"/>
    <col min="31" max="31" width="6.625" style="57" customWidth="1"/>
    <col min="32" max="33" width="12.625" style="57" customWidth="1"/>
    <col min="34" max="36" width="8.125" customWidth="1"/>
    <col min="37" max="37" width="12.625" customWidth="1"/>
    <col min="38" max="39" width="6.625" customWidth="1"/>
    <col min="40" max="41" width="9.625" customWidth="1"/>
    <col min="42" max="42" width="30.625" customWidth="1"/>
    <col min="43" max="44" width="9.625" customWidth="1"/>
    <col min="45" max="47" width="30.625" customWidth="1"/>
  </cols>
  <sheetData>
    <row r="1" spans="1:47" x14ac:dyDescent="0.15">
      <c r="A1" s="188"/>
      <c r="B1" s="189"/>
      <c r="C1" s="189"/>
      <c r="D1" s="189"/>
      <c r="E1" s="190"/>
      <c r="F1" s="151"/>
      <c r="G1" s="152"/>
      <c r="H1" s="200" t="s">
        <v>65</v>
      </c>
      <c r="I1" s="201"/>
      <c r="J1" s="201"/>
      <c r="K1" s="201"/>
      <c r="L1" s="201"/>
      <c r="M1" s="201"/>
      <c r="N1" s="201"/>
      <c r="O1" s="201"/>
      <c r="P1" s="201"/>
      <c r="Q1" s="201"/>
      <c r="R1" s="202"/>
      <c r="S1" s="211" t="s">
        <v>68</v>
      </c>
      <c r="T1" s="211"/>
      <c r="U1" s="215" t="s">
        <v>69</v>
      </c>
      <c r="V1" s="216"/>
      <c r="W1" s="216"/>
      <c r="X1" s="216"/>
      <c r="Y1" s="216"/>
      <c r="Z1" s="216"/>
      <c r="AA1" s="216"/>
      <c r="AB1" s="216"/>
      <c r="AC1" s="216"/>
      <c r="AD1" s="216"/>
      <c r="AE1" s="216"/>
      <c r="AF1" s="216"/>
      <c r="AG1" s="216"/>
      <c r="AH1" s="216"/>
      <c r="AI1" s="217"/>
      <c r="AJ1" s="208" t="s">
        <v>67</v>
      </c>
      <c r="AK1" s="209"/>
      <c r="AL1" s="209"/>
      <c r="AM1" s="210"/>
      <c r="AN1" s="203" t="s">
        <v>78</v>
      </c>
      <c r="AO1" s="204"/>
      <c r="AP1" s="204"/>
      <c r="AQ1" s="204"/>
      <c r="AR1" s="204"/>
      <c r="AS1" s="205"/>
      <c r="AT1" s="206" t="s">
        <v>85</v>
      </c>
      <c r="AU1" s="207"/>
    </row>
    <row r="2" spans="1:47" ht="15" customHeight="1" x14ac:dyDescent="0.15">
      <c r="A2" s="191"/>
      <c r="B2" s="192"/>
      <c r="C2" s="192"/>
      <c r="D2" s="192"/>
      <c r="E2" s="193"/>
      <c r="F2" s="153"/>
      <c r="G2" s="154"/>
      <c r="H2" s="212" t="s">
        <v>83</v>
      </c>
      <c r="I2" s="213"/>
      <c r="J2" s="213"/>
      <c r="K2" s="213"/>
      <c r="L2" s="214"/>
      <c r="M2" s="102"/>
      <c r="N2" s="93"/>
      <c r="O2" s="93"/>
      <c r="P2" s="93"/>
      <c r="Q2" s="93"/>
      <c r="R2" s="102"/>
      <c r="S2" s="99"/>
      <c r="T2" s="99"/>
      <c r="U2" s="106"/>
      <c r="V2" s="106"/>
      <c r="W2" s="106"/>
      <c r="X2" s="109"/>
      <c r="Y2" s="107"/>
      <c r="Z2" s="107"/>
      <c r="AA2" s="109"/>
      <c r="AB2" s="109"/>
      <c r="AC2" s="111"/>
      <c r="AD2" s="112"/>
      <c r="AE2" s="109"/>
      <c r="AF2" s="111"/>
      <c r="AG2" s="109"/>
      <c r="AH2" s="107"/>
      <c r="AI2" s="108"/>
      <c r="AJ2" s="113"/>
      <c r="AK2" s="114"/>
      <c r="AL2" s="114"/>
      <c r="AM2" s="116"/>
      <c r="AN2" s="218" t="s">
        <v>81</v>
      </c>
      <c r="AO2" s="219"/>
      <c r="AP2" s="219"/>
      <c r="AQ2" s="219"/>
      <c r="AR2" s="219"/>
      <c r="AS2" s="220"/>
      <c r="AT2" s="221" t="s">
        <v>82</v>
      </c>
      <c r="AU2" s="222"/>
    </row>
    <row r="3" spans="1:47" ht="60" customHeight="1" x14ac:dyDescent="0.15">
      <c r="A3" s="191"/>
      <c r="B3" s="192"/>
      <c r="C3" s="192"/>
      <c r="D3" s="192"/>
      <c r="E3" s="193"/>
      <c r="F3" s="153"/>
      <c r="G3" s="154"/>
      <c r="H3" s="97"/>
      <c r="I3" s="98"/>
      <c r="J3" s="98"/>
      <c r="K3" s="194" t="s">
        <v>94</v>
      </c>
      <c r="L3" s="195"/>
      <c r="M3" s="127" t="s">
        <v>89</v>
      </c>
      <c r="N3" s="92"/>
      <c r="O3" s="92"/>
      <c r="P3" s="92"/>
      <c r="Q3" s="92"/>
      <c r="R3" s="131" t="s">
        <v>80</v>
      </c>
      <c r="S3" s="99"/>
      <c r="T3" s="99"/>
      <c r="U3" s="106"/>
      <c r="V3" s="106"/>
      <c r="W3" s="106"/>
      <c r="X3" s="132" t="s">
        <v>80</v>
      </c>
      <c r="Y3" s="196" t="s">
        <v>74</v>
      </c>
      <c r="Z3" s="197"/>
      <c r="AA3" s="110" t="s">
        <v>75</v>
      </c>
      <c r="AB3" s="132" t="s">
        <v>80</v>
      </c>
      <c r="AC3" s="198" t="s">
        <v>74</v>
      </c>
      <c r="AD3" s="199"/>
      <c r="AE3" s="110" t="s">
        <v>75</v>
      </c>
      <c r="AF3" s="184" t="s">
        <v>104</v>
      </c>
      <c r="AG3" s="185" t="s">
        <v>102</v>
      </c>
      <c r="AH3" s="107"/>
      <c r="AI3" s="108"/>
      <c r="AJ3" s="113"/>
      <c r="AK3" s="114"/>
      <c r="AL3" s="114"/>
      <c r="AM3" s="117" t="s">
        <v>76</v>
      </c>
      <c r="AN3" s="133" t="s">
        <v>80</v>
      </c>
      <c r="AO3" s="134" t="s">
        <v>80</v>
      </c>
      <c r="AP3" s="121"/>
      <c r="AQ3" s="135" t="s">
        <v>80</v>
      </c>
      <c r="AR3" s="134" t="s">
        <v>80</v>
      </c>
      <c r="AS3" s="122"/>
      <c r="AT3" s="123"/>
      <c r="AU3" s="124" t="s">
        <v>84</v>
      </c>
    </row>
    <row r="4" spans="1:47" s="73" customFormat="1" ht="21" x14ac:dyDescent="0.15">
      <c r="A4" s="157" t="s">
        <v>40</v>
      </c>
      <c r="B4" s="158" t="s">
        <v>41</v>
      </c>
      <c r="C4" s="158"/>
      <c r="D4" s="159" t="s">
        <v>87</v>
      </c>
      <c r="E4" s="160" t="s">
        <v>88</v>
      </c>
      <c r="F4" s="155" t="s">
        <v>86</v>
      </c>
      <c r="G4" s="156" t="s">
        <v>70</v>
      </c>
      <c r="H4" s="94" t="s">
        <v>53</v>
      </c>
      <c r="I4" s="95" t="s">
        <v>57</v>
      </c>
      <c r="J4" s="95" t="s">
        <v>56</v>
      </c>
      <c r="K4" s="95" t="s">
        <v>58</v>
      </c>
      <c r="L4" s="95" t="s">
        <v>59</v>
      </c>
      <c r="M4" s="94" t="s">
        <v>90</v>
      </c>
      <c r="N4" s="94" t="s">
        <v>95</v>
      </c>
      <c r="O4" s="95" t="s">
        <v>46</v>
      </c>
      <c r="P4" s="95" t="s">
        <v>66</v>
      </c>
      <c r="Q4" s="101" t="s">
        <v>47</v>
      </c>
      <c r="R4" s="96" t="s">
        <v>48</v>
      </c>
      <c r="S4" s="100" t="s">
        <v>96</v>
      </c>
      <c r="T4" s="105" t="s">
        <v>72</v>
      </c>
      <c r="U4" s="103" t="s">
        <v>97</v>
      </c>
      <c r="V4" s="103" t="s">
        <v>91</v>
      </c>
      <c r="W4" s="103" t="s">
        <v>92</v>
      </c>
      <c r="X4" s="103" t="s">
        <v>42</v>
      </c>
      <c r="Y4" s="103" t="s">
        <v>60</v>
      </c>
      <c r="Z4" s="103" t="s">
        <v>61</v>
      </c>
      <c r="AA4" s="103" t="s">
        <v>62</v>
      </c>
      <c r="AB4" s="103" t="s">
        <v>43</v>
      </c>
      <c r="AC4" s="103" t="s">
        <v>60</v>
      </c>
      <c r="AD4" s="103" t="s">
        <v>61</v>
      </c>
      <c r="AE4" s="103" t="s">
        <v>62</v>
      </c>
      <c r="AF4" s="103" t="s">
        <v>98</v>
      </c>
      <c r="AG4" s="103" t="s">
        <v>22</v>
      </c>
      <c r="AH4" s="104" t="s">
        <v>44</v>
      </c>
      <c r="AI4" s="104" t="s">
        <v>45</v>
      </c>
      <c r="AJ4" s="186" t="s">
        <v>103</v>
      </c>
      <c r="AK4" s="115" t="s">
        <v>49</v>
      </c>
      <c r="AL4" s="115" t="s">
        <v>50</v>
      </c>
      <c r="AM4" s="115" t="s">
        <v>51</v>
      </c>
      <c r="AN4" s="118" t="s">
        <v>63</v>
      </c>
      <c r="AO4" s="119" t="s">
        <v>71</v>
      </c>
      <c r="AP4" s="119" t="s">
        <v>79</v>
      </c>
      <c r="AQ4" s="119" t="s">
        <v>63</v>
      </c>
      <c r="AR4" s="119" t="s">
        <v>64</v>
      </c>
      <c r="AS4" s="120" t="s">
        <v>99</v>
      </c>
      <c r="AT4" s="125" t="s">
        <v>100</v>
      </c>
      <c r="AU4" s="126" t="s">
        <v>101</v>
      </c>
    </row>
    <row r="5" spans="1:47" ht="24" customHeight="1" x14ac:dyDescent="0.15">
      <c r="A5" s="140">
        <v>2013</v>
      </c>
      <c r="B5" s="140">
        <v>1</v>
      </c>
      <c r="C5" s="140"/>
      <c r="D5" s="141">
        <v>41599</v>
      </c>
      <c r="E5" s="162"/>
      <c r="F5" s="166"/>
      <c r="G5" s="167"/>
      <c r="H5" s="164"/>
      <c r="I5" s="140"/>
      <c r="J5" s="140"/>
      <c r="K5" s="140"/>
      <c r="L5" s="142"/>
      <c r="M5" s="143"/>
      <c r="N5" s="143"/>
      <c r="O5" s="140"/>
      <c r="P5" s="140"/>
      <c r="Q5" s="140"/>
      <c r="R5" s="162"/>
      <c r="S5" s="172"/>
      <c r="T5" s="173"/>
      <c r="U5" s="170"/>
      <c r="V5" s="141"/>
      <c r="W5" s="141"/>
      <c r="X5" s="141"/>
      <c r="Y5" s="141"/>
      <c r="Z5" s="141"/>
      <c r="AA5" s="141"/>
      <c r="AB5" s="141"/>
      <c r="AC5" s="141"/>
      <c r="AD5" s="141"/>
      <c r="AE5" s="141"/>
      <c r="AF5" s="144"/>
      <c r="AG5" s="144"/>
      <c r="AH5" s="143"/>
      <c r="AI5" s="177"/>
      <c r="AJ5" s="172"/>
      <c r="AK5" s="181"/>
      <c r="AL5" s="181"/>
      <c r="AM5" s="167"/>
      <c r="AN5" s="164"/>
      <c r="AO5" s="140"/>
      <c r="AP5" s="140"/>
      <c r="AQ5" s="140"/>
      <c r="AR5" s="140"/>
      <c r="AS5" s="182"/>
      <c r="AT5" s="172"/>
      <c r="AU5" s="140"/>
    </row>
    <row r="6" spans="1:47" ht="24" customHeight="1" x14ac:dyDescent="0.15">
      <c r="A6" s="145">
        <v>2013</v>
      </c>
      <c r="B6" s="145">
        <v>2</v>
      </c>
      <c r="C6" s="145"/>
      <c r="D6" s="146">
        <v>41599</v>
      </c>
      <c r="E6" s="163"/>
      <c r="F6" s="168"/>
      <c r="G6" s="169"/>
      <c r="H6" s="165"/>
      <c r="I6" s="145"/>
      <c r="J6" s="145"/>
      <c r="K6" s="145"/>
      <c r="L6" s="145"/>
      <c r="M6" s="147"/>
      <c r="N6" s="147"/>
      <c r="O6" s="145"/>
      <c r="P6" s="145"/>
      <c r="Q6" s="145"/>
      <c r="R6" s="163"/>
      <c r="S6" s="174"/>
      <c r="T6" s="175"/>
      <c r="U6" s="171"/>
      <c r="V6" s="146"/>
      <c r="W6" s="146"/>
      <c r="X6" s="146"/>
      <c r="Y6" s="146"/>
      <c r="Z6" s="146"/>
      <c r="AA6" s="146"/>
      <c r="AB6" s="146"/>
      <c r="AC6" s="146"/>
      <c r="AD6" s="146"/>
      <c r="AE6" s="146"/>
      <c r="AF6" s="148"/>
      <c r="AG6" s="148"/>
      <c r="AH6" s="147"/>
      <c r="AI6" s="178"/>
      <c r="AJ6" s="174"/>
      <c r="AK6" s="145"/>
      <c r="AL6" s="145"/>
      <c r="AM6" s="169"/>
      <c r="AN6" s="165"/>
      <c r="AO6" s="145"/>
      <c r="AP6" s="145"/>
      <c r="AQ6" s="145"/>
      <c r="AR6" s="145"/>
      <c r="AS6" s="180"/>
      <c r="AT6" s="183"/>
      <c r="AU6" s="149"/>
    </row>
    <row r="7" spans="1:47" ht="24" customHeight="1" x14ac:dyDescent="0.15">
      <c r="A7" s="145">
        <v>2013</v>
      </c>
      <c r="B7" s="145">
        <v>3</v>
      </c>
      <c r="C7" s="145"/>
      <c r="D7" s="146">
        <v>41607</v>
      </c>
      <c r="E7" s="163"/>
      <c r="F7" s="168"/>
      <c r="G7" s="169"/>
      <c r="H7" s="165"/>
      <c r="I7" s="145"/>
      <c r="J7" s="145"/>
      <c r="K7" s="145"/>
      <c r="L7" s="145"/>
      <c r="M7" s="147"/>
      <c r="N7" s="147"/>
      <c r="O7" s="145"/>
      <c r="P7" s="145"/>
      <c r="Q7" s="145"/>
      <c r="R7" s="163"/>
      <c r="S7" s="174"/>
      <c r="T7" s="175"/>
      <c r="U7" s="171"/>
      <c r="V7" s="146"/>
      <c r="W7" s="146"/>
      <c r="X7" s="146"/>
      <c r="Y7" s="146"/>
      <c r="Z7" s="146"/>
      <c r="AA7" s="146"/>
      <c r="AB7" s="146"/>
      <c r="AC7" s="146"/>
      <c r="AD7" s="146"/>
      <c r="AE7" s="146"/>
      <c r="AF7" s="148"/>
      <c r="AG7" s="148"/>
      <c r="AH7" s="147"/>
      <c r="AI7" s="178"/>
      <c r="AJ7" s="174"/>
      <c r="AK7" s="145"/>
      <c r="AL7" s="145"/>
      <c r="AM7" s="169"/>
      <c r="AN7" s="165"/>
      <c r="AO7" s="145"/>
      <c r="AP7" s="145"/>
      <c r="AQ7" s="145"/>
      <c r="AR7" s="145"/>
      <c r="AS7" s="180"/>
      <c r="AT7" s="174"/>
      <c r="AU7" s="145"/>
    </row>
    <row r="8" spans="1:47" ht="24" customHeight="1" x14ac:dyDescent="0.15">
      <c r="A8" s="145">
        <v>2013</v>
      </c>
      <c r="B8" s="145">
        <v>4</v>
      </c>
      <c r="C8" s="145"/>
      <c r="D8" s="146">
        <v>41611</v>
      </c>
      <c r="E8" s="163"/>
      <c r="F8" s="168"/>
      <c r="G8" s="169"/>
      <c r="H8" s="165"/>
      <c r="I8" s="145"/>
      <c r="J8" s="145"/>
      <c r="K8" s="145"/>
      <c r="L8" s="145"/>
      <c r="M8" s="147"/>
      <c r="N8" s="147"/>
      <c r="O8" s="145"/>
      <c r="P8" s="145"/>
      <c r="Q8" s="145"/>
      <c r="R8" s="163"/>
      <c r="S8" s="174"/>
      <c r="T8" s="175"/>
      <c r="U8" s="171"/>
      <c r="V8" s="146"/>
      <c r="W8" s="146"/>
      <c r="X8" s="146"/>
      <c r="Y8" s="146"/>
      <c r="Z8" s="146"/>
      <c r="AA8" s="146"/>
      <c r="AB8" s="146"/>
      <c r="AC8" s="146"/>
      <c r="AD8" s="146"/>
      <c r="AE8" s="146"/>
      <c r="AF8" s="148"/>
      <c r="AG8" s="148"/>
      <c r="AH8" s="147"/>
      <c r="AI8" s="178"/>
      <c r="AJ8" s="174"/>
      <c r="AK8" s="145"/>
      <c r="AL8" s="145"/>
      <c r="AM8" s="169"/>
      <c r="AN8" s="165"/>
      <c r="AO8" s="145"/>
      <c r="AP8" s="145"/>
      <c r="AQ8" s="145"/>
      <c r="AR8" s="145"/>
      <c r="AS8" s="180"/>
      <c r="AT8" s="174"/>
      <c r="AU8" s="145"/>
    </row>
    <row r="9" spans="1:47" ht="24" customHeight="1" x14ac:dyDescent="0.15">
      <c r="A9" s="145">
        <v>2013</v>
      </c>
      <c r="B9" s="145">
        <v>5</v>
      </c>
      <c r="C9" s="145"/>
      <c r="D9" s="146"/>
      <c r="E9" s="163"/>
      <c r="F9" s="168"/>
      <c r="G9" s="169"/>
      <c r="H9" s="165"/>
      <c r="I9" s="145"/>
      <c r="J9" s="145"/>
      <c r="K9" s="145"/>
      <c r="L9" s="145"/>
      <c r="M9" s="147"/>
      <c r="N9" s="147"/>
      <c r="O9" s="147"/>
      <c r="P9" s="147"/>
      <c r="Q9" s="147"/>
      <c r="R9" s="163"/>
      <c r="S9" s="176"/>
      <c r="T9" s="175"/>
      <c r="U9" s="171"/>
      <c r="V9" s="146"/>
      <c r="W9" s="146"/>
      <c r="X9" s="146"/>
      <c r="Y9" s="146"/>
      <c r="Z9" s="146"/>
      <c r="AA9" s="146"/>
      <c r="AB9" s="146"/>
      <c r="AC9" s="146"/>
      <c r="AD9" s="146"/>
      <c r="AE9" s="146"/>
      <c r="AF9" s="148"/>
      <c r="AG9" s="148"/>
      <c r="AH9" s="148"/>
      <c r="AI9" s="179"/>
      <c r="AJ9" s="174"/>
      <c r="AK9" s="148"/>
      <c r="AL9" s="145"/>
      <c r="AM9" s="169"/>
      <c r="AN9" s="165"/>
      <c r="AO9" s="145"/>
      <c r="AP9" s="145"/>
      <c r="AQ9" s="145"/>
      <c r="AR9" s="145"/>
      <c r="AS9" s="180"/>
      <c r="AT9" s="183"/>
      <c r="AU9" s="149"/>
    </row>
    <row r="10" spans="1:47" ht="24" customHeight="1" x14ac:dyDescent="0.15">
      <c r="A10" s="145">
        <v>2013</v>
      </c>
      <c r="B10" s="145">
        <v>6</v>
      </c>
      <c r="C10" s="145"/>
      <c r="D10" s="146"/>
      <c r="E10" s="163"/>
      <c r="F10" s="168"/>
      <c r="G10" s="169"/>
      <c r="H10" s="165"/>
      <c r="I10" s="145"/>
      <c r="J10" s="145"/>
      <c r="K10" s="145"/>
      <c r="L10" s="145"/>
      <c r="M10" s="147"/>
      <c r="N10" s="147"/>
      <c r="O10" s="145"/>
      <c r="P10" s="145"/>
      <c r="Q10" s="145"/>
      <c r="R10" s="163"/>
      <c r="S10" s="174"/>
      <c r="T10" s="175"/>
      <c r="U10" s="171"/>
      <c r="V10" s="146"/>
      <c r="W10" s="146"/>
      <c r="X10" s="161"/>
      <c r="Y10" s="146"/>
      <c r="Z10" s="146"/>
      <c r="AA10" s="146"/>
      <c r="AB10" s="146"/>
      <c r="AC10" s="146"/>
      <c r="AD10" s="146"/>
      <c r="AE10" s="146"/>
      <c r="AF10" s="148"/>
      <c r="AG10" s="148"/>
      <c r="AH10" s="147"/>
      <c r="AI10" s="178"/>
      <c r="AJ10" s="174"/>
      <c r="AK10" s="145"/>
      <c r="AL10" s="145"/>
      <c r="AM10" s="169"/>
      <c r="AN10" s="165"/>
      <c r="AO10" s="145"/>
      <c r="AP10" s="145"/>
      <c r="AQ10" s="145"/>
      <c r="AR10" s="145"/>
      <c r="AS10" s="180"/>
      <c r="AT10" s="174"/>
      <c r="AU10" s="145"/>
    </row>
    <row r="11" spans="1:47" ht="24" customHeight="1" x14ac:dyDescent="0.15">
      <c r="A11" s="145">
        <v>2013</v>
      </c>
      <c r="B11" s="145">
        <v>7</v>
      </c>
      <c r="C11" s="145"/>
      <c r="D11" s="146"/>
      <c r="E11" s="163"/>
      <c r="F11" s="168"/>
      <c r="G11" s="169"/>
      <c r="H11" s="165"/>
      <c r="I11" s="145"/>
      <c r="J11" s="145"/>
      <c r="K11" s="145"/>
      <c r="L11" s="145"/>
      <c r="M11" s="147"/>
      <c r="N11" s="147"/>
      <c r="O11" s="145"/>
      <c r="P11" s="145"/>
      <c r="Q11" s="145"/>
      <c r="R11" s="163"/>
      <c r="S11" s="174"/>
      <c r="T11" s="175"/>
      <c r="U11" s="171"/>
      <c r="V11" s="146"/>
      <c r="W11" s="146"/>
      <c r="X11" s="146"/>
      <c r="Y11" s="146"/>
      <c r="Z11" s="146"/>
      <c r="AA11" s="146"/>
      <c r="AB11" s="146"/>
      <c r="AC11" s="146"/>
      <c r="AD11" s="146"/>
      <c r="AE11" s="146"/>
      <c r="AF11" s="148"/>
      <c r="AG11" s="148"/>
      <c r="AH11" s="147"/>
      <c r="AI11" s="178"/>
      <c r="AJ11" s="174"/>
      <c r="AK11" s="145"/>
      <c r="AL11" s="145"/>
      <c r="AM11" s="169"/>
      <c r="AN11" s="171"/>
      <c r="AO11" s="146"/>
      <c r="AP11" s="145"/>
      <c r="AQ11" s="146"/>
      <c r="AR11" s="146"/>
      <c r="AS11" s="180"/>
      <c r="AT11" s="183"/>
      <c r="AU11" s="149"/>
    </row>
    <row r="12" spans="1:47" ht="24" customHeight="1" x14ac:dyDescent="0.15">
      <c r="A12" s="145">
        <v>2013</v>
      </c>
      <c r="B12" s="145">
        <v>8</v>
      </c>
      <c r="C12" s="145"/>
      <c r="D12" s="146"/>
      <c r="E12" s="163"/>
      <c r="F12" s="168"/>
      <c r="G12" s="169"/>
      <c r="H12" s="165"/>
      <c r="I12" s="145"/>
      <c r="J12" s="145"/>
      <c r="K12" s="145"/>
      <c r="L12" s="145"/>
      <c r="M12" s="147"/>
      <c r="N12" s="147"/>
      <c r="O12" s="145"/>
      <c r="P12" s="145"/>
      <c r="Q12" s="145"/>
      <c r="R12" s="163"/>
      <c r="S12" s="174"/>
      <c r="T12" s="175"/>
      <c r="U12" s="171"/>
      <c r="V12" s="146"/>
      <c r="W12" s="146"/>
      <c r="X12" s="146"/>
      <c r="Y12" s="146"/>
      <c r="Z12" s="146"/>
      <c r="AA12" s="146"/>
      <c r="AB12" s="146"/>
      <c r="AC12" s="146"/>
      <c r="AD12" s="146"/>
      <c r="AE12" s="146"/>
      <c r="AF12" s="148"/>
      <c r="AG12" s="187"/>
      <c r="AH12" s="147"/>
      <c r="AI12" s="178"/>
      <c r="AJ12" s="174"/>
      <c r="AK12" s="145"/>
      <c r="AL12" s="145"/>
      <c r="AM12" s="169"/>
      <c r="AN12" s="165"/>
      <c r="AO12" s="145"/>
      <c r="AP12" s="145"/>
      <c r="AQ12" s="145"/>
      <c r="AR12" s="145"/>
      <c r="AS12" s="180"/>
      <c r="AT12" s="174"/>
      <c r="AU12" s="145"/>
    </row>
    <row r="13" spans="1:47" ht="24" customHeight="1" x14ac:dyDescent="0.15">
      <c r="A13" s="145">
        <v>2013</v>
      </c>
      <c r="B13" s="145">
        <v>9</v>
      </c>
      <c r="C13" s="145"/>
      <c r="D13" s="146"/>
      <c r="E13" s="163"/>
      <c r="F13" s="168"/>
      <c r="G13" s="169"/>
      <c r="H13" s="165"/>
      <c r="I13" s="145"/>
      <c r="J13" s="145"/>
      <c r="K13" s="145"/>
      <c r="L13" s="145"/>
      <c r="M13" s="147"/>
      <c r="N13" s="147"/>
      <c r="O13" s="145"/>
      <c r="P13" s="145"/>
      <c r="Q13" s="145"/>
      <c r="R13" s="163"/>
      <c r="S13" s="174"/>
      <c r="T13" s="175"/>
      <c r="U13" s="171"/>
      <c r="V13" s="146">
        <f t="shared" ref="V6:V34" si="0">U13</f>
        <v>0</v>
      </c>
      <c r="W13" s="146">
        <f t="shared" ref="W6:W34" si="1">U13</f>
        <v>0</v>
      </c>
      <c r="X13" s="146"/>
      <c r="Y13" s="146"/>
      <c r="Z13" s="146"/>
      <c r="AA13" s="146"/>
      <c r="AB13" s="146"/>
      <c r="AC13" s="146"/>
      <c r="AD13" s="146"/>
      <c r="AE13" s="146"/>
      <c r="AF13" s="148"/>
      <c r="AG13" s="148"/>
      <c r="AH13" s="147"/>
      <c r="AI13" s="178"/>
      <c r="AJ13" s="174"/>
      <c r="AK13" s="145"/>
      <c r="AL13" s="145"/>
      <c r="AM13" s="169"/>
      <c r="AN13" s="165"/>
      <c r="AO13" s="145"/>
      <c r="AP13" s="145"/>
      <c r="AQ13" s="145"/>
      <c r="AR13" s="145"/>
      <c r="AS13" s="180"/>
      <c r="AT13" s="174"/>
      <c r="AU13" s="145"/>
    </row>
    <row r="14" spans="1:47" ht="24" customHeight="1" x14ac:dyDescent="0.15">
      <c r="A14" s="145">
        <v>2013</v>
      </c>
      <c r="B14" s="145">
        <v>10</v>
      </c>
      <c r="C14" s="145"/>
      <c r="D14" s="146"/>
      <c r="E14" s="163"/>
      <c r="F14" s="168"/>
      <c r="G14" s="169"/>
      <c r="H14" s="165"/>
      <c r="I14" s="145"/>
      <c r="J14" s="145"/>
      <c r="K14" s="145"/>
      <c r="L14" s="145"/>
      <c r="M14" s="147"/>
      <c r="N14" s="147"/>
      <c r="O14" s="145"/>
      <c r="P14" s="145"/>
      <c r="Q14" s="145"/>
      <c r="R14" s="163"/>
      <c r="S14" s="174"/>
      <c r="T14" s="175"/>
      <c r="U14" s="171"/>
      <c r="V14" s="146">
        <f t="shared" si="0"/>
        <v>0</v>
      </c>
      <c r="W14" s="146">
        <f t="shared" si="1"/>
        <v>0</v>
      </c>
      <c r="X14" s="146"/>
      <c r="Y14" s="146"/>
      <c r="Z14" s="146"/>
      <c r="AA14" s="146"/>
      <c r="AB14" s="146"/>
      <c r="AC14" s="146"/>
      <c r="AD14" s="146"/>
      <c r="AE14" s="146"/>
      <c r="AF14" s="148"/>
      <c r="AG14" s="148"/>
      <c r="AH14" s="147"/>
      <c r="AI14" s="178"/>
      <c r="AJ14" s="174"/>
      <c r="AK14" s="145"/>
      <c r="AL14" s="145"/>
      <c r="AM14" s="169"/>
      <c r="AN14" s="165"/>
      <c r="AO14" s="145"/>
      <c r="AP14" s="145"/>
      <c r="AQ14" s="145"/>
      <c r="AR14" s="145"/>
      <c r="AS14" s="180"/>
      <c r="AT14" s="174"/>
      <c r="AU14" s="145"/>
    </row>
    <row r="15" spans="1:47" ht="24" customHeight="1" x14ac:dyDescent="0.15">
      <c r="A15" s="145">
        <v>2013</v>
      </c>
      <c r="B15" s="145">
        <v>11</v>
      </c>
      <c r="C15" s="145"/>
      <c r="D15" s="146"/>
      <c r="E15" s="163"/>
      <c r="F15" s="168"/>
      <c r="G15" s="169"/>
      <c r="H15" s="165"/>
      <c r="I15" s="145"/>
      <c r="J15" s="145"/>
      <c r="K15" s="145"/>
      <c r="L15" s="145"/>
      <c r="M15" s="147"/>
      <c r="N15" s="147"/>
      <c r="O15" s="145"/>
      <c r="P15" s="145"/>
      <c r="Q15" s="145"/>
      <c r="R15" s="163"/>
      <c r="S15" s="174"/>
      <c r="T15" s="175"/>
      <c r="U15" s="171"/>
      <c r="V15" s="146">
        <f t="shared" si="0"/>
        <v>0</v>
      </c>
      <c r="W15" s="146">
        <f t="shared" si="1"/>
        <v>0</v>
      </c>
      <c r="X15" s="146"/>
      <c r="Y15" s="146"/>
      <c r="Z15" s="146"/>
      <c r="AA15" s="146"/>
      <c r="AB15" s="146"/>
      <c r="AC15" s="146"/>
      <c r="AD15" s="146"/>
      <c r="AE15" s="146"/>
      <c r="AF15" s="148"/>
      <c r="AG15" s="148"/>
      <c r="AH15" s="147"/>
      <c r="AI15" s="178"/>
      <c r="AJ15" s="174"/>
      <c r="AK15" s="145"/>
      <c r="AL15" s="145"/>
      <c r="AM15" s="169"/>
      <c r="AN15" s="165"/>
      <c r="AO15" s="145"/>
      <c r="AP15" s="145"/>
      <c r="AQ15" s="145"/>
      <c r="AR15" s="145"/>
      <c r="AS15" s="180"/>
      <c r="AT15" s="174"/>
      <c r="AU15" s="145"/>
    </row>
    <row r="16" spans="1:47" ht="24" customHeight="1" x14ac:dyDescent="0.15">
      <c r="A16" s="145">
        <v>2013</v>
      </c>
      <c r="B16" s="145">
        <v>12</v>
      </c>
      <c r="C16" s="145"/>
      <c r="D16" s="146"/>
      <c r="E16" s="163"/>
      <c r="F16" s="168"/>
      <c r="G16" s="169"/>
      <c r="H16" s="165"/>
      <c r="I16" s="145"/>
      <c r="J16" s="145"/>
      <c r="K16" s="145"/>
      <c r="L16" s="145"/>
      <c r="M16" s="147"/>
      <c r="N16" s="147"/>
      <c r="O16" s="145"/>
      <c r="P16" s="145"/>
      <c r="Q16" s="145"/>
      <c r="R16" s="163"/>
      <c r="S16" s="174"/>
      <c r="T16" s="175"/>
      <c r="U16" s="171"/>
      <c r="V16" s="146">
        <f t="shared" si="0"/>
        <v>0</v>
      </c>
      <c r="W16" s="146">
        <f t="shared" si="1"/>
        <v>0</v>
      </c>
      <c r="X16" s="146"/>
      <c r="Y16" s="146"/>
      <c r="Z16" s="146"/>
      <c r="AA16" s="146"/>
      <c r="AB16" s="146"/>
      <c r="AC16" s="146"/>
      <c r="AD16" s="146"/>
      <c r="AE16" s="146"/>
      <c r="AF16" s="148"/>
      <c r="AG16" s="148"/>
      <c r="AH16" s="147"/>
      <c r="AI16" s="178"/>
      <c r="AJ16" s="174"/>
      <c r="AK16" s="145"/>
      <c r="AL16" s="145"/>
      <c r="AM16" s="169"/>
      <c r="AN16" s="165"/>
      <c r="AO16" s="145"/>
      <c r="AP16" s="145"/>
      <c r="AQ16" s="145"/>
      <c r="AR16" s="145"/>
      <c r="AS16" s="180"/>
      <c r="AT16" s="174"/>
      <c r="AU16" s="145"/>
    </row>
    <row r="17" spans="1:47" ht="24" customHeight="1" x14ac:dyDescent="0.15">
      <c r="A17" s="145">
        <v>2013</v>
      </c>
      <c r="B17" s="145">
        <v>13</v>
      </c>
      <c r="C17" s="145"/>
      <c r="D17" s="146"/>
      <c r="E17" s="163"/>
      <c r="F17" s="168"/>
      <c r="G17" s="169"/>
      <c r="H17" s="165"/>
      <c r="I17" s="145"/>
      <c r="J17" s="145"/>
      <c r="K17" s="145"/>
      <c r="L17" s="145"/>
      <c r="M17" s="147"/>
      <c r="N17" s="145"/>
      <c r="O17" s="145"/>
      <c r="P17" s="145"/>
      <c r="Q17" s="145"/>
      <c r="R17" s="163"/>
      <c r="S17" s="174"/>
      <c r="T17" s="169"/>
      <c r="U17" s="165"/>
      <c r="V17" s="146">
        <f t="shared" si="0"/>
        <v>0</v>
      </c>
      <c r="W17" s="146">
        <f t="shared" si="1"/>
        <v>0</v>
      </c>
      <c r="X17" s="146"/>
      <c r="Y17" s="146"/>
      <c r="Z17" s="146"/>
      <c r="AA17" s="146"/>
      <c r="AB17" s="146"/>
      <c r="AC17" s="146"/>
      <c r="AD17" s="146"/>
      <c r="AE17" s="146"/>
      <c r="AF17" s="146"/>
      <c r="AG17" s="146"/>
      <c r="AH17" s="145"/>
      <c r="AI17" s="180"/>
      <c r="AJ17" s="174"/>
      <c r="AK17" s="145"/>
      <c r="AL17" s="145"/>
      <c r="AM17" s="169"/>
      <c r="AN17" s="165"/>
      <c r="AO17" s="145"/>
      <c r="AP17" s="145"/>
      <c r="AQ17" s="145"/>
      <c r="AR17" s="145"/>
      <c r="AS17" s="180"/>
      <c r="AT17" s="174"/>
      <c r="AU17" s="145"/>
    </row>
    <row r="18" spans="1:47" ht="24" customHeight="1" x14ac:dyDescent="0.15">
      <c r="A18" s="145">
        <v>2013</v>
      </c>
      <c r="B18" s="145">
        <v>14</v>
      </c>
      <c r="C18" s="145"/>
      <c r="D18" s="146"/>
      <c r="E18" s="163"/>
      <c r="F18" s="168"/>
      <c r="G18" s="169"/>
      <c r="H18" s="165"/>
      <c r="I18" s="145"/>
      <c r="J18" s="150"/>
      <c r="K18" s="145"/>
      <c r="L18" s="145"/>
      <c r="M18" s="147"/>
      <c r="N18" s="145"/>
      <c r="O18" s="145"/>
      <c r="P18" s="145"/>
      <c r="Q18" s="145"/>
      <c r="R18" s="163"/>
      <c r="S18" s="174"/>
      <c r="T18" s="169"/>
      <c r="U18" s="165"/>
      <c r="V18" s="146">
        <f t="shared" si="0"/>
        <v>0</v>
      </c>
      <c r="W18" s="146">
        <f t="shared" si="1"/>
        <v>0</v>
      </c>
      <c r="X18" s="146"/>
      <c r="Y18" s="146"/>
      <c r="Z18" s="146"/>
      <c r="AA18" s="146"/>
      <c r="AB18" s="146"/>
      <c r="AC18" s="146"/>
      <c r="AD18" s="146"/>
      <c r="AE18" s="146"/>
      <c r="AF18" s="146"/>
      <c r="AG18" s="146"/>
      <c r="AH18" s="145"/>
      <c r="AI18" s="180"/>
      <c r="AJ18" s="174"/>
      <c r="AK18" s="145"/>
      <c r="AL18" s="145"/>
      <c r="AM18" s="169"/>
      <c r="AN18" s="165"/>
      <c r="AO18" s="145"/>
      <c r="AP18" s="145"/>
      <c r="AQ18" s="145"/>
      <c r="AR18" s="145"/>
      <c r="AS18" s="180"/>
      <c r="AT18" s="174"/>
      <c r="AU18" s="145"/>
    </row>
    <row r="19" spans="1:47" ht="24" customHeight="1" x14ac:dyDescent="0.15">
      <c r="A19" s="145">
        <v>2013</v>
      </c>
      <c r="B19" s="145">
        <v>15</v>
      </c>
      <c r="C19" s="145"/>
      <c r="D19" s="146"/>
      <c r="E19" s="163"/>
      <c r="F19" s="168"/>
      <c r="G19" s="169"/>
      <c r="H19" s="165"/>
      <c r="I19" s="145"/>
      <c r="J19" s="145"/>
      <c r="K19" s="145"/>
      <c r="L19" s="145"/>
      <c r="M19" s="147"/>
      <c r="N19" s="145"/>
      <c r="O19" s="145"/>
      <c r="P19" s="145"/>
      <c r="Q19" s="145"/>
      <c r="R19" s="163"/>
      <c r="S19" s="174"/>
      <c r="T19" s="169"/>
      <c r="U19" s="165"/>
      <c r="V19" s="146">
        <f t="shared" si="0"/>
        <v>0</v>
      </c>
      <c r="W19" s="146">
        <f t="shared" si="1"/>
        <v>0</v>
      </c>
      <c r="X19" s="146"/>
      <c r="Y19" s="146"/>
      <c r="Z19" s="146"/>
      <c r="AA19" s="146"/>
      <c r="AB19" s="146"/>
      <c r="AC19" s="146"/>
      <c r="AD19" s="146"/>
      <c r="AE19" s="146"/>
      <c r="AF19" s="146"/>
      <c r="AG19" s="146"/>
      <c r="AH19" s="145"/>
      <c r="AI19" s="180"/>
      <c r="AJ19" s="174"/>
      <c r="AK19" s="145"/>
      <c r="AL19" s="145"/>
      <c r="AM19" s="169"/>
      <c r="AN19" s="165"/>
      <c r="AO19" s="145"/>
      <c r="AP19" s="145"/>
      <c r="AQ19" s="145"/>
      <c r="AR19" s="145"/>
      <c r="AS19" s="180"/>
      <c r="AT19" s="174"/>
      <c r="AU19" s="145"/>
    </row>
    <row r="20" spans="1:47" ht="24" customHeight="1" x14ac:dyDescent="0.15">
      <c r="A20" s="145">
        <v>2013</v>
      </c>
      <c r="B20" s="145">
        <v>16</v>
      </c>
      <c r="C20" s="145"/>
      <c r="D20" s="146"/>
      <c r="E20" s="163"/>
      <c r="F20" s="168"/>
      <c r="G20" s="169"/>
      <c r="H20" s="165"/>
      <c r="I20" s="145"/>
      <c r="J20" s="145"/>
      <c r="K20" s="145"/>
      <c r="L20" s="145"/>
      <c r="M20" s="147"/>
      <c r="N20" s="145"/>
      <c r="O20" s="145"/>
      <c r="P20" s="145"/>
      <c r="Q20" s="145"/>
      <c r="R20" s="163"/>
      <c r="S20" s="174"/>
      <c r="T20" s="169"/>
      <c r="U20" s="165"/>
      <c r="V20" s="146">
        <f t="shared" si="0"/>
        <v>0</v>
      </c>
      <c r="W20" s="146">
        <f t="shared" si="1"/>
        <v>0</v>
      </c>
      <c r="X20" s="146"/>
      <c r="Y20" s="146"/>
      <c r="Z20" s="146"/>
      <c r="AA20" s="146"/>
      <c r="AB20" s="146"/>
      <c r="AC20" s="146"/>
      <c r="AD20" s="146"/>
      <c r="AE20" s="146"/>
      <c r="AF20" s="146"/>
      <c r="AG20" s="146"/>
      <c r="AH20" s="145"/>
      <c r="AI20" s="180"/>
      <c r="AJ20" s="174"/>
      <c r="AK20" s="145"/>
      <c r="AL20" s="145"/>
      <c r="AM20" s="169"/>
      <c r="AN20" s="165"/>
      <c r="AO20" s="145"/>
      <c r="AP20" s="145"/>
      <c r="AQ20" s="145"/>
      <c r="AR20" s="145"/>
      <c r="AS20" s="180"/>
      <c r="AT20" s="174"/>
      <c r="AU20" s="145"/>
    </row>
    <row r="21" spans="1:47" ht="24" customHeight="1" x14ac:dyDescent="0.15">
      <c r="A21" s="145">
        <v>2013</v>
      </c>
      <c r="B21" s="145">
        <v>17</v>
      </c>
      <c r="C21" s="145"/>
      <c r="D21" s="146"/>
      <c r="E21" s="163"/>
      <c r="F21" s="168"/>
      <c r="G21" s="169"/>
      <c r="H21" s="165"/>
      <c r="I21" s="145"/>
      <c r="J21" s="145"/>
      <c r="K21" s="145"/>
      <c r="L21" s="145"/>
      <c r="M21" s="147"/>
      <c r="N21" s="145"/>
      <c r="O21" s="145"/>
      <c r="P21" s="145"/>
      <c r="Q21" s="145"/>
      <c r="R21" s="163"/>
      <c r="S21" s="174"/>
      <c r="T21" s="169"/>
      <c r="U21" s="165"/>
      <c r="V21" s="146">
        <f t="shared" si="0"/>
        <v>0</v>
      </c>
      <c r="W21" s="146">
        <f t="shared" si="1"/>
        <v>0</v>
      </c>
      <c r="X21" s="146"/>
      <c r="Y21" s="146"/>
      <c r="Z21" s="146"/>
      <c r="AA21" s="146"/>
      <c r="AB21" s="146"/>
      <c r="AC21" s="146"/>
      <c r="AD21" s="146"/>
      <c r="AE21" s="146"/>
      <c r="AF21" s="146"/>
      <c r="AG21" s="146"/>
      <c r="AH21" s="145"/>
      <c r="AI21" s="180"/>
      <c r="AJ21" s="174"/>
      <c r="AK21" s="145"/>
      <c r="AL21" s="145"/>
      <c r="AM21" s="169"/>
      <c r="AN21" s="165"/>
      <c r="AO21" s="145"/>
      <c r="AP21" s="145"/>
      <c r="AQ21" s="145"/>
      <c r="AR21" s="145"/>
      <c r="AS21" s="180"/>
      <c r="AT21" s="174"/>
      <c r="AU21" s="145"/>
    </row>
    <row r="22" spans="1:47" ht="24" customHeight="1" x14ac:dyDescent="0.15">
      <c r="A22" s="145">
        <v>2013</v>
      </c>
      <c r="B22" s="145">
        <v>18</v>
      </c>
      <c r="C22" s="145"/>
      <c r="D22" s="146"/>
      <c r="E22" s="163"/>
      <c r="F22" s="168"/>
      <c r="G22" s="169"/>
      <c r="H22" s="165"/>
      <c r="I22" s="145"/>
      <c r="J22" s="145"/>
      <c r="K22" s="145"/>
      <c r="L22" s="145"/>
      <c r="M22" s="147"/>
      <c r="N22" s="145"/>
      <c r="O22" s="145"/>
      <c r="P22" s="145"/>
      <c r="Q22" s="145"/>
      <c r="R22" s="163"/>
      <c r="S22" s="174"/>
      <c r="T22" s="169"/>
      <c r="U22" s="165"/>
      <c r="V22" s="146">
        <f t="shared" si="0"/>
        <v>0</v>
      </c>
      <c r="W22" s="146">
        <f t="shared" si="1"/>
        <v>0</v>
      </c>
      <c r="X22" s="146"/>
      <c r="Y22" s="146"/>
      <c r="Z22" s="146"/>
      <c r="AA22" s="146"/>
      <c r="AB22" s="146"/>
      <c r="AC22" s="146"/>
      <c r="AD22" s="146"/>
      <c r="AE22" s="146"/>
      <c r="AF22" s="146"/>
      <c r="AG22" s="146"/>
      <c r="AH22" s="145"/>
      <c r="AI22" s="180"/>
      <c r="AJ22" s="174"/>
      <c r="AK22" s="145"/>
      <c r="AL22" s="145"/>
      <c r="AM22" s="169"/>
      <c r="AN22" s="165"/>
      <c r="AO22" s="145"/>
      <c r="AP22" s="145"/>
      <c r="AQ22" s="145"/>
      <c r="AR22" s="145"/>
      <c r="AS22" s="180"/>
      <c r="AT22" s="174"/>
      <c r="AU22" s="145"/>
    </row>
    <row r="23" spans="1:47" ht="24" customHeight="1" x14ac:dyDescent="0.15">
      <c r="A23" s="145">
        <v>2013</v>
      </c>
      <c r="B23" s="145">
        <v>19</v>
      </c>
      <c r="C23" s="145"/>
      <c r="D23" s="146"/>
      <c r="E23" s="163"/>
      <c r="F23" s="168"/>
      <c r="G23" s="169"/>
      <c r="H23" s="165"/>
      <c r="I23" s="145"/>
      <c r="J23" s="145"/>
      <c r="K23" s="145"/>
      <c r="L23" s="145"/>
      <c r="M23" s="147"/>
      <c r="N23" s="145"/>
      <c r="O23" s="145"/>
      <c r="P23" s="145"/>
      <c r="Q23" s="145"/>
      <c r="R23" s="163"/>
      <c r="S23" s="174"/>
      <c r="T23" s="169"/>
      <c r="U23" s="165"/>
      <c r="V23" s="146">
        <f t="shared" si="0"/>
        <v>0</v>
      </c>
      <c r="W23" s="146">
        <f t="shared" si="1"/>
        <v>0</v>
      </c>
      <c r="X23" s="146"/>
      <c r="Y23" s="146"/>
      <c r="Z23" s="146"/>
      <c r="AA23" s="146"/>
      <c r="AB23" s="146"/>
      <c r="AC23" s="146"/>
      <c r="AD23" s="146"/>
      <c r="AE23" s="146"/>
      <c r="AF23" s="146"/>
      <c r="AG23" s="146"/>
      <c r="AH23" s="145"/>
      <c r="AI23" s="180"/>
      <c r="AJ23" s="174"/>
      <c r="AK23" s="145"/>
      <c r="AL23" s="145"/>
      <c r="AM23" s="169"/>
      <c r="AN23" s="165"/>
      <c r="AO23" s="145"/>
      <c r="AP23" s="145"/>
      <c r="AQ23" s="145"/>
      <c r="AR23" s="145"/>
      <c r="AS23" s="180"/>
      <c r="AT23" s="174"/>
      <c r="AU23" s="145"/>
    </row>
    <row r="24" spans="1:47" ht="24" customHeight="1" x14ac:dyDescent="0.15">
      <c r="A24" s="145">
        <v>2013</v>
      </c>
      <c r="B24" s="145">
        <v>20</v>
      </c>
      <c r="C24" s="145"/>
      <c r="D24" s="146"/>
      <c r="E24" s="163"/>
      <c r="F24" s="168"/>
      <c r="G24" s="169"/>
      <c r="H24" s="165"/>
      <c r="I24" s="145"/>
      <c r="J24" s="145"/>
      <c r="K24" s="145"/>
      <c r="L24" s="145"/>
      <c r="M24" s="147"/>
      <c r="N24" s="145"/>
      <c r="O24" s="145"/>
      <c r="P24" s="145"/>
      <c r="Q24" s="145"/>
      <c r="R24" s="163"/>
      <c r="S24" s="174"/>
      <c r="T24" s="169"/>
      <c r="U24" s="165"/>
      <c r="V24" s="146">
        <f t="shared" si="0"/>
        <v>0</v>
      </c>
      <c r="W24" s="146">
        <f t="shared" si="1"/>
        <v>0</v>
      </c>
      <c r="X24" s="146"/>
      <c r="Y24" s="146"/>
      <c r="Z24" s="146"/>
      <c r="AA24" s="146"/>
      <c r="AB24" s="146"/>
      <c r="AC24" s="146"/>
      <c r="AD24" s="146"/>
      <c r="AE24" s="146"/>
      <c r="AF24" s="146"/>
      <c r="AG24" s="146"/>
      <c r="AH24" s="145"/>
      <c r="AI24" s="180"/>
      <c r="AJ24" s="174"/>
      <c r="AK24" s="145"/>
      <c r="AL24" s="145"/>
      <c r="AM24" s="169"/>
      <c r="AN24" s="165"/>
      <c r="AO24" s="145"/>
      <c r="AP24" s="145"/>
      <c r="AQ24" s="145"/>
      <c r="AR24" s="145"/>
      <c r="AS24" s="180"/>
      <c r="AT24" s="174"/>
      <c r="AU24" s="145"/>
    </row>
    <row r="25" spans="1:47" ht="24" customHeight="1" x14ac:dyDescent="0.15">
      <c r="A25" s="145">
        <v>2013</v>
      </c>
      <c r="B25" s="145">
        <v>21</v>
      </c>
      <c r="C25" s="145"/>
      <c r="D25" s="146"/>
      <c r="E25" s="163"/>
      <c r="F25" s="168"/>
      <c r="G25" s="169"/>
      <c r="H25" s="165"/>
      <c r="I25" s="145"/>
      <c r="J25" s="145"/>
      <c r="K25" s="145"/>
      <c r="L25" s="145"/>
      <c r="M25" s="147"/>
      <c r="N25" s="145"/>
      <c r="O25" s="145"/>
      <c r="P25" s="145"/>
      <c r="Q25" s="145"/>
      <c r="R25" s="163"/>
      <c r="S25" s="174"/>
      <c r="T25" s="169"/>
      <c r="U25" s="165"/>
      <c r="V25" s="146">
        <f t="shared" si="0"/>
        <v>0</v>
      </c>
      <c r="W25" s="146">
        <f t="shared" si="1"/>
        <v>0</v>
      </c>
      <c r="X25" s="146"/>
      <c r="Y25" s="146"/>
      <c r="Z25" s="146"/>
      <c r="AA25" s="146"/>
      <c r="AB25" s="146"/>
      <c r="AC25" s="146"/>
      <c r="AD25" s="146"/>
      <c r="AE25" s="146"/>
      <c r="AF25" s="146"/>
      <c r="AG25" s="146"/>
      <c r="AH25" s="145"/>
      <c r="AI25" s="180"/>
      <c r="AJ25" s="174"/>
      <c r="AK25" s="145"/>
      <c r="AL25" s="145"/>
      <c r="AM25" s="169"/>
      <c r="AN25" s="165"/>
      <c r="AO25" s="145"/>
      <c r="AP25" s="145"/>
      <c r="AQ25" s="145"/>
      <c r="AR25" s="145"/>
      <c r="AS25" s="180"/>
      <c r="AT25" s="174"/>
      <c r="AU25" s="145"/>
    </row>
    <row r="26" spans="1:47" ht="24" customHeight="1" x14ac:dyDescent="0.15">
      <c r="A26" s="145">
        <v>2013</v>
      </c>
      <c r="B26" s="145">
        <v>22</v>
      </c>
      <c r="C26" s="145"/>
      <c r="D26" s="146"/>
      <c r="E26" s="163"/>
      <c r="F26" s="168"/>
      <c r="G26" s="169"/>
      <c r="H26" s="165"/>
      <c r="I26" s="145"/>
      <c r="J26" s="145"/>
      <c r="K26" s="145"/>
      <c r="L26" s="145"/>
      <c r="M26" s="147"/>
      <c r="N26" s="145"/>
      <c r="O26" s="145"/>
      <c r="P26" s="145"/>
      <c r="Q26" s="145"/>
      <c r="R26" s="163"/>
      <c r="S26" s="174"/>
      <c r="T26" s="169"/>
      <c r="U26" s="165"/>
      <c r="V26" s="146">
        <f t="shared" si="0"/>
        <v>0</v>
      </c>
      <c r="W26" s="146">
        <f t="shared" si="1"/>
        <v>0</v>
      </c>
      <c r="X26" s="146"/>
      <c r="Y26" s="146"/>
      <c r="Z26" s="146"/>
      <c r="AA26" s="146"/>
      <c r="AB26" s="146"/>
      <c r="AC26" s="146"/>
      <c r="AD26" s="146"/>
      <c r="AE26" s="146"/>
      <c r="AF26" s="146"/>
      <c r="AG26" s="146"/>
      <c r="AH26" s="145"/>
      <c r="AI26" s="180"/>
      <c r="AJ26" s="174"/>
      <c r="AK26" s="145"/>
      <c r="AL26" s="145"/>
      <c r="AM26" s="169"/>
      <c r="AN26" s="165"/>
      <c r="AO26" s="145"/>
      <c r="AP26" s="145"/>
      <c r="AQ26" s="145"/>
      <c r="AR26" s="145"/>
      <c r="AS26" s="180"/>
      <c r="AT26" s="174"/>
      <c r="AU26" s="145"/>
    </row>
    <row r="27" spans="1:47" ht="24" customHeight="1" x14ac:dyDescent="0.15">
      <c r="A27" s="145">
        <v>2013</v>
      </c>
      <c r="B27" s="145">
        <v>23</v>
      </c>
      <c r="C27" s="145"/>
      <c r="D27" s="146"/>
      <c r="E27" s="163"/>
      <c r="F27" s="168"/>
      <c r="G27" s="169"/>
      <c r="H27" s="165"/>
      <c r="I27" s="145"/>
      <c r="J27" s="145"/>
      <c r="K27" s="145"/>
      <c r="L27" s="145"/>
      <c r="M27" s="147"/>
      <c r="N27" s="145"/>
      <c r="O27" s="145"/>
      <c r="P27" s="145"/>
      <c r="Q27" s="145"/>
      <c r="R27" s="163"/>
      <c r="S27" s="174"/>
      <c r="T27" s="169"/>
      <c r="U27" s="165"/>
      <c r="V27" s="146">
        <f t="shared" si="0"/>
        <v>0</v>
      </c>
      <c r="W27" s="146">
        <f t="shared" si="1"/>
        <v>0</v>
      </c>
      <c r="X27" s="146"/>
      <c r="Y27" s="146"/>
      <c r="Z27" s="146"/>
      <c r="AA27" s="146"/>
      <c r="AB27" s="146"/>
      <c r="AC27" s="146"/>
      <c r="AD27" s="146"/>
      <c r="AE27" s="146"/>
      <c r="AF27" s="146"/>
      <c r="AG27" s="146"/>
      <c r="AH27" s="145"/>
      <c r="AI27" s="180"/>
      <c r="AJ27" s="174"/>
      <c r="AK27" s="145"/>
      <c r="AL27" s="145"/>
      <c r="AM27" s="169"/>
      <c r="AN27" s="165"/>
      <c r="AO27" s="145"/>
      <c r="AP27" s="145"/>
      <c r="AQ27" s="145"/>
      <c r="AR27" s="145"/>
      <c r="AS27" s="180"/>
      <c r="AT27" s="174"/>
      <c r="AU27" s="145"/>
    </row>
    <row r="28" spans="1:47" ht="24" customHeight="1" x14ac:dyDescent="0.15">
      <c r="A28" s="145">
        <v>2013</v>
      </c>
      <c r="B28" s="145">
        <v>24</v>
      </c>
      <c r="C28" s="145"/>
      <c r="D28" s="146"/>
      <c r="E28" s="163"/>
      <c r="F28" s="168"/>
      <c r="G28" s="169"/>
      <c r="H28" s="165"/>
      <c r="I28" s="145"/>
      <c r="J28" s="145"/>
      <c r="K28" s="145"/>
      <c r="L28" s="145"/>
      <c r="M28" s="147"/>
      <c r="N28" s="145"/>
      <c r="O28" s="145"/>
      <c r="P28" s="145"/>
      <c r="Q28" s="145"/>
      <c r="R28" s="163"/>
      <c r="S28" s="174"/>
      <c r="T28" s="169"/>
      <c r="U28" s="165"/>
      <c r="V28" s="146">
        <f t="shared" si="0"/>
        <v>0</v>
      </c>
      <c r="W28" s="146">
        <f t="shared" si="1"/>
        <v>0</v>
      </c>
      <c r="X28" s="146"/>
      <c r="Y28" s="146"/>
      <c r="Z28" s="146"/>
      <c r="AA28" s="146"/>
      <c r="AB28" s="146"/>
      <c r="AC28" s="146"/>
      <c r="AD28" s="146"/>
      <c r="AE28" s="146"/>
      <c r="AF28" s="146"/>
      <c r="AG28" s="146"/>
      <c r="AH28" s="145"/>
      <c r="AI28" s="180"/>
      <c r="AJ28" s="174"/>
      <c r="AK28" s="145"/>
      <c r="AL28" s="145"/>
      <c r="AM28" s="169"/>
      <c r="AN28" s="165"/>
      <c r="AO28" s="145"/>
      <c r="AP28" s="145"/>
      <c r="AQ28" s="145"/>
      <c r="AR28" s="145"/>
      <c r="AS28" s="180"/>
      <c r="AT28" s="174"/>
      <c r="AU28" s="145"/>
    </row>
    <row r="29" spans="1:47" ht="24" customHeight="1" x14ac:dyDescent="0.15">
      <c r="A29" s="145">
        <v>2013</v>
      </c>
      <c r="B29" s="145">
        <v>25</v>
      </c>
      <c r="C29" s="145"/>
      <c r="D29" s="146"/>
      <c r="E29" s="163"/>
      <c r="F29" s="168"/>
      <c r="G29" s="169"/>
      <c r="H29" s="165"/>
      <c r="I29" s="145"/>
      <c r="J29" s="145"/>
      <c r="K29" s="145"/>
      <c r="L29" s="145"/>
      <c r="M29" s="147"/>
      <c r="N29" s="145"/>
      <c r="O29" s="145"/>
      <c r="P29" s="145"/>
      <c r="Q29" s="145"/>
      <c r="R29" s="163"/>
      <c r="S29" s="174"/>
      <c r="T29" s="169"/>
      <c r="U29" s="165"/>
      <c r="V29" s="146">
        <f t="shared" si="0"/>
        <v>0</v>
      </c>
      <c r="W29" s="146">
        <f t="shared" si="1"/>
        <v>0</v>
      </c>
      <c r="X29" s="146"/>
      <c r="Y29" s="146"/>
      <c r="Z29" s="146"/>
      <c r="AA29" s="146"/>
      <c r="AB29" s="146"/>
      <c r="AC29" s="146"/>
      <c r="AD29" s="146"/>
      <c r="AE29" s="146"/>
      <c r="AF29" s="146"/>
      <c r="AG29" s="146"/>
      <c r="AH29" s="145"/>
      <c r="AI29" s="180"/>
      <c r="AJ29" s="174"/>
      <c r="AK29" s="145"/>
      <c r="AL29" s="145"/>
      <c r="AM29" s="169"/>
      <c r="AN29" s="165"/>
      <c r="AO29" s="145"/>
      <c r="AP29" s="145"/>
      <c r="AQ29" s="145"/>
      <c r="AR29" s="145"/>
      <c r="AS29" s="180"/>
      <c r="AT29" s="174"/>
      <c r="AU29" s="145"/>
    </row>
    <row r="30" spans="1:47" ht="24" customHeight="1" x14ac:dyDescent="0.15">
      <c r="A30" s="145">
        <v>2013</v>
      </c>
      <c r="B30" s="145">
        <v>26</v>
      </c>
      <c r="C30" s="145"/>
      <c r="D30" s="146"/>
      <c r="E30" s="163"/>
      <c r="F30" s="168"/>
      <c r="G30" s="169"/>
      <c r="H30" s="165"/>
      <c r="I30" s="145"/>
      <c r="J30" s="145"/>
      <c r="K30" s="145"/>
      <c r="L30" s="145"/>
      <c r="M30" s="147"/>
      <c r="N30" s="145"/>
      <c r="O30" s="145"/>
      <c r="P30" s="145"/>
      <c r="Q30" s="145"/>
      <c r="R30" s="163"/>
      <c r="S30" s="174"/>
      <c r="T30" s="169"/>
      <c r="U30" s="165"/>
      <c r="V30" s="146">
        <f t="shared" si="0"/>
        <v>0</v>
      </c>
      <c r="W30" s="146">
        <f t="shared" si="1"/>
        <v>0</v>
      </c>
      <c r="X30" s="146"/>
      <c r="Y30" s="146"/>
      <c r="Z30" s="146"/>
      <c r="AA30" s="146"/>
      <c r="AB30" s="146"/>
      <c r="AC30" s="146"/>
      <c r="AD30" s="146"/>
      <c r="AE30" s="146"/>
      <c r="AF30" s="146"/>
      <c r="AG30" s="146"/>
      <c r="AH30" s="145"/>
      <c r="AI30" s="180"/>
      <c r="AJ30" s="174"/>
      <c r="AK30" s="145"/>
      <c r="AL30" s="145"/>
      <c r="AM30" s="169"/>
      <c r="AN30" s="165"/>
      <c r="AO30" s="145"/>
      <c r="AP30" s="145"/>
      <c r="AQ30" s="145"/>
      <c r="AR30" s="145"/>
      <c r="AS30" s="180"/>
      <c r="AT30" s="174"/>
      <c r="AU30" s="145"/>
    </row>
    <row r="31" spans="1:47" ht="24" customHeight="1" x14ac:dyDescent="0.15">
      <c r="A31" s="145">
        <v>2013</v>
      </c>
      <c r="B31" s="145">
        <v>27</v>
      </c>
      <c r="C31" s="145"/>
      <c r="D31" s="146"/>
      <c r="E31" s="163"/>
      <c r="F31" s="168"/>
      <c r="G31" s="169"/>
      <c r="H31" s="165"/>
      <c r="I31" s="145"/>
      <c r="J31" s="145"/>
      <c r="K31" s="145"/>
      <c r="L31" s="145"/>
      <c r="M31" s="147"/>
      <c r="N31" s="145"/>
      <c r="O31" s="145"/>
      <c r="P31" s="145"/>
      <c r="Q31" s="145"/>
      <c r="R31" s="163"/>
      <c r="S31" s="174"/>
      <c r="T31" s="169"/>
      <c r="U31" s="165"/>
      <c r="V31" s="146">
        <f t="shared" si="0"/>
        <v>0</v>
      </c>
      <c r="W31" s="146">
        <f t="shared" si="1"/>
        <v>0</v>
      </c>
      <c r="X31" s="146"/>
      <c r="Y31" s="146"/>
      <c r="Z31" s="146"/>
      <c r="AA31" s="146"/>
      <c r="AB31" s="146"/>
      <c r="AC31" s="146"/>
      <c r="AD31" s="146"/>
      <c r="AE31" s="146"/>
      <c r="AF31" s="146"/>
      <c r="AG31" s="146"/>
      <c r="AH31" s="145"/>
      <c r="AI31" s="180"/>
      <c r="AJ31" s="174"/>
      <c r="AK31" s="145"/>
      <c r="AL31" s="145"/>
      <c r="AM31" s="169"/>
      <c r="AN31" s="165"/>
      <c r="AO31" s="145"/>
      <c r="AP31" s="145"/>
      <c r="AQ31" s="145"/>
      <c r="AR31" s="145"/>
      <c r="AS31" s="180"/>
      <c r="AT31" s="174"/>
      <c r="AU31" s="145"/>
    </row>
    <row r="32" spans="1:47" ht="24" customHeight="1" x14ac:dyDescent="0.15">
      <c r="A32" s="145">
        <v>2013</v>
      </c>
      <c r="B32" s="145">
        <v>28</v>
      </c>
      <c r="C32" s="145"/>
      <c r="D32" s="146"/>
      <c r="E32" s="163"/>
      <c r="F32" s="168"/>
      <c r="G32" s="169"/>
      <c r="H32" s="165"/>
      <c r="I32" s="145"/>
      <c r="J32" s="145"/>
      <c r="K32" s="145"/>
      <c r="L32" s="145"/>
      <c r="M32" s="147"/>
      <c r="N32" s="145"/>
      <c r="O32" s="145"/>
      <c r="P32" s="145"/>
      <c r="Q32" s="145"/>
      <c r="R32" s="163"/>
      <c r="S32" s="174"/>
      <c r="T32" s="169"/>
      <c r="U32" s="165"/>
      <c r="V32" s="146">
        <f t="shared" si="0"/>
        <v>0</v>
      </c>
      <c r="W32" s="146">
        <f t="shared" si="1"/>
        <v>0</v>
      </c>
      <c r="X32" s="146"/>
      <c r="Y32" s="146"/>
      <c r="Z32" s="146"/>
      <c r="AA32" s="146"/>
      <c r="AB32" s="146"/>
      <c r="AC32" s="146"/>
      <c r="AD32" s="146"/>
      <c r="AE32" s="146"/>
      <c r="AF32" s="146"/>
      <c r="AG32" s="146"/>
      <c r="AH32" s="145"/>
      <c r="AI32" s="180"/>
      <c r="AJ32" s="174"/>
      <c r="AK32" s="145"/>
      <c r="AL32" s="145"/>
      <c r="AM32" s="169"/>
      <c r="AN32" s="165"/>
      <c r="AO32" s="145"/>
      <c r="AP32" s="145"/>
      <c r="AQ32" s="145"/>
      <c r="AR32" s="145"/>
      <c r="AS32" s="180"/>
      <c r="AT32" s="174"/>
      <c r="AU32" s="145"/>
    </row>
    <row r="33" spans="1:47" ht="24" customHeight="1" x14ac:dyDescent="0.15">
      <c r="A33" s="145">
        <v>2013</v>
      </c>
      <c r="B33" s="145">
        <v>29</v>
      </c>
      <c r="C33" s="145"/>
      <c r="D33" s="146"/>
      <c r="E33" s="163"/>
      <c r="F33" s="168"/>
      <c r="G33" s="169"/>
      <c r="H33" s="165"/>
      <c r="I33" s="145"/>
      <c r="J33" s="145"/>
      <c r="K33" s="145"/>
      <c r="L33" s="145"/>
      <c r="M33" s="147"/>
      <c r="N33" s="145"/>
      <c r="O33" s="145"/>
      <c r="P33" s="145"/>
      <c r="Q33" s="145"/>
      <c r="R33" s="163"/>
      <c r="S33" s="174"/>
      <c r="T33" s="169"/>
      <c r="U33" s="165"/>
      <c r="V33" s="146">
        <f t="shared" si="0"/>
        <v>0</v>
      </c>
      <c r="W33" s="146">
        <f t="shared" si="1"/>
        <v>0</v>
      </c>
      <c r="X33" s="146"/>
      <c r="Y33" s="146"/>
      <c r="Z33" s="146"/>
      <c r="AA33" s="146"/>
      <c r="AB33" s="146"/>
      <c r="AC33" s="146"/>
      <c r="AD33" s="146"/>
      <c r="AE33" s="146"/>
      <c r="AF33" s="146"/>
      <c r="AG33" s="146"/>
      <c r="AH33" s="145"/>
      <c r="AI33" s="180"/>
      <c r="AJ33" s="174"/>
      <c r="AK33" s="145"/>
      <c r="AL33" s="145"/>
      <c r="AM33" s="169"/>
      <c r="AN33" s="165"/>
      <c r="AO33" s="145"/>
      <c r="AP33" s="145"/>
      <c r="AQ33" s="145"/>
      <c r="AR33" s="145"/>
      <c r="AS33" s="180"/>
      <c r="AT33" s="174"/>
      <c r="AU33" s="145"/>
    </row>
    <row r="34" spans="1:47" ht="24" customHeight="1" x14ac:dyDescent="0.15">
      <c r="A34" s="145">
        <v>2013</v>
      </c>
      <c r="B34" s="329">
        <v>30</v>
      </c>
      <c r="C34" s="329"/>
      <c r="D34" s="330"/>
      <c r="E34" s="331"/>
      <c r="F34" s="332"/>
      <c r="G34" s="333"/>
      <c r="H34" s="334"/>
      <c r="I34" s="329"/>
      <c r="J34" s="329"/>
      <c r="K34" s="329"/>
      <c r="L34" s="329"/>
      <c r="M34" s="335"/>
      <c r="N34" s="329"/>
      <c r="O34" s="329"/>
      <c r="P34" s="329"/>
      <c r="Q34" s="329"/>
      <c r="R34" s="331"/>
      <c r="S34" s="336"/>
      <c r="T34" s="333"/>
      <c r="U34" s="334"/>
      <c r="V34" s="330">
        <f t="shared" si="0"/>
        <v>0</v>
      </c>
      <c r="W34" s="330">
        <f t="shared" si="1"/>
        <v>0</v>
      </c>
      <c r="X34" s="330"/>
      <c r="Y34" s="330"/>
      <c r="Z34" s="330"/>
      <c r="AA34" s="330"/>
      <c r="AB34" s="330"/>
      <c r="AC34" s="330"/>
      <c r="AD34" s="330"/>
      <c r="AE34" s="330"/>
      <c r="AF34" s="330"/>
      <c r="AG34" s="330"/>
      <c r="AH34" s="329"/>
      <c r="AI34" s="337"/>
      <c r="AJ34" s="336"/>
      <c r="AK34" s="329"/>
      <c r="AL34" s="329"/>
      <c r="AM34" s="333"/>
      <c r="AN34" s="165"/>
      <c r="AO34" s="145"/>
      <c r="AP34" s="145"/>
      <c r="AQ34" s="145"/>
      <c r="AR34" s="145"/>
      <c r="AS34" s="180"/>
      <c r="AT34" s="174"/>
      <c r="AU34" s="145"/>
    </row>
  </sheetData>
  <mergeCells count="13">
    <mergeCell ref="AN1:AS1"/>
    <mergeCell ref="AT1:AU1"/>
    <mergeCell ref="AJ1:AM1"/>
    <mergeCell ref="S1:T1"/>
    <mergeCell ref="H2:L2"/>
    <mergeCell ref="U1:AI1"/>
    <mergeCell ref="AN2:AS2"/>
    <mergeCell ref="AT2:AU2"/>
    <mergeCell ref="A1:E3"/>
    <mergeCell ref="K3:L3"/>
    <mergeCell ref="Y3:Z3"/>
    <mergeCell ref="AC3:AD3"/>
    <mergeCell ref="H1:R1"/>
  </mergeCells>
  <phoneticPr fontId="1"/>
  <conditionalFormatting sqref="A35:AU40 A5:E7 A8:Q8 AN8:AU8 A9:U34 X8:AI9 AK9 AM9:AU9 X10:AK10 X11:AI11 X13:AU34 X12:AG12 AN10:AU12">
    <cfRule type="expression" dxfId="62" priority="64">
      <formula>$M5="ロシア連邦"</formula>
    </cfRule>
    <cfRule type="expression" dxfId="61" priority="65">
      <formula>$M5="中華人民共和国"</formula>
    </cfRule>
    <cfRule type="expression" dxfId="60" priority="66">
      <formula>$M5="インド共和国"</formula>
    </cfRule>
  </conditionalFormatting>
  <conditionalFormatting sqref="F5:AU5">
    <cfRule type="expression" dxfId="59" priority="58">
      <formula>$M5="ロシア連邦"</formula>
    </cfRule>
    <cfRule type="expression" dxfId="58" priority="59">
      <formula>$M5="中華人民共和国"</formula>
    </cfRule>
    <cfRule type="expression" dxfId="57" priority="60">
      <formula>$M5="インド共和国"</formula>
    </cfRule>
  </conditionalFormatting>
  <conditionalFormatting sqref="F6:U6 X6:AU6">
    <cfRule type="expression" dxfId="56" priority="55">
      <formula>$M6="ロシア連邦"</formula>
    </cfRule>
    <cfRule type="expression" dxfId="55" priority="56">
      <formula>$M6="中華人民共和国"</formula>
    </cfRule>
    <cfRule type="expression" dxfId="54" priority="57">
      <formula>$M6="インド共和国"</formula>
    </cfRule>
  </conditionalFormatting>
  <conditionalFormatting sqref="F7:U7 X7:AU7">
    <cfRule type="expression" dxfId="53" priority="52">
      <formula>$M7="ロシア連邦"</formula>
    </cfRule>
    <cfRule type="expression" dxfId="52" priority="53">
      <formula>$M7="中華人民共和国"</formula>
    </cfRule>
    <cfRule type="expression" dxfId="51" priority="54">
      <formula>$M7="インド共和国"</formula>
    </cfRule>
  </conditionalFormatting>
  <conditionalFormatting sqref="R8">
    <cfRule type="expression" dxfId="50" priority="49">
      <formula>$M8="ロシア連邦"</formula>
    </cfRule>
    <cfRule type="expression" dxfId="49" priority="50">
      <formula>$M8="中華人民共和国"</formula>
    </cfRule>
    <cfRule type="expression" dxfId="48" priority="51">
      <formula>$M8="インド共和国"</formula>
    </cfRule>
  </conditionalFormatting>
  <conditionalFormatting sqref="S8:T8">
    <cfRule type="expression" dxfId="47" priority="46">
      <formula>$M8="ロシア連邦"</formula>
    </cfRule>
    <cfRule type="expression" dxfId="46" priority="47">
      <formula>$M8="中華人民共和国"</formula>
    </cfRule>
    <cfRule type="expression" dxfId="45" priority="48">
      <formula>$M8="インド共和国"</formula>
    </cfRule>
  </conditionalFormatting>
  <conditionalFormatting sqref="U8">
    <cfRule type="expression" dxfId="44" priority="43">
      <formula>$M8="ロシア連邦"</formula>
    </cfRule>
    <cfRule type="expression" dxfId="43" priority="44">
      <formula>$M8="中華人民共和国"</formula>
    </cfRule>
    <cfRule type="expression" dxfId="42" priority="45">
      <formula>$M8="インド共和国"</formula>
    </cfRule>
  </conditionalFormatting>
  <conditionalFormatting sqref="AJ8:AM8">
    <cfRule type="expression" dxfId="41" priority="40">
      <formula>$M8="ロシア連邦"</formula>
    </cfRule>
    <cfRule type="expression" dxfId="40" priority="41">
      <formula>$M8="中華人民共和国"</formula>
    </cfRule>
    <cfRule type="expression" dxfId="39" priority="42">
      <formula>$M8="インド共和国"</formula>
    </cfRule>
  </conditionalFormatting>
  <conditionalFormatting sqref="V6:V34">
    <cfRule type="expression" dxfId="38" priority="37">
      <formula>$M6="ロシア連邦"</formula>
    </cfRule>
    <cfRule type="expression" dxfId="37" priority="38">
      <formula>$M6="中華人民共和国"</formula>
    </cfRule>
    <cfRule type="expression" dxfId="36" priority="39">
      <formula>$M6="インド共和国"</formula>
    </cfRule>
  </conditionalFormatting>
  <conditionalFormatting sqref="W6:W34">
    <cfRule type="expression" dxfId="35" priority="34">
      <formula>$M6="ロシア連邦"</formula>
    </cfRule>
    <cfRule type="expression" dxfId="34" priority="35">
      <formula>$M6="中華人民共和国"</formula>
    </cfRule>
    <cfRule type="expression" dxfId="33" priority="36">
      <formula>$M6="インド共和国"</formula>
    </cfRule>
  </conditionalFormatting>
  <conditionalFormatting sqref="AJ9">
    <cfRule type="expression" dxfId="32" priority="31">
      <formula>$M9="ロシア連邦"</formula>
    </cfRule>
    <cfRule type="expression" dxfId="31" priority="32">
      <formula>$M9="中華人民共和国"</formula>
    </cfRule>
    <cfRule type="expression" dxfId="30" priority="33">
      <formula>$M9="インド共和国"</formula>
    </cfRule>
  </conditionalFormatting>
  <conditionalFormatting sqref="AL9">
    <cfRule type="expression" dxfId="29" priority="28">
      <formula>$M9="ロシア連邦"</formula>
    </cfRule>
    <cfRule type="expression" dxfId="28" priority="29">
      <formula>$M9="中華人民共和国"</formula>
    </cfRule>
    <cfRule type="expression" dxfId="27" priority="30">
      <formula>$M9="インド共和国"</formula>
    </cfRule>
  </conditionalFormatting>
  <conditionalFormatting sqref="AM10">
    <cfRule type="expression" dxfId="26" priority="25">
      <formula>$M10="ロシア連邦"</formula>
    </cfRule>
    <cfRule type="expression" dxfId="25" priority="26">
      <formula>$M10="中華人民共和国"</formula>
    </cfRule>
    <cfRule type="expression" dxfId="24" priority="27">
      <formula>$M10="インド共和国"</formula>
    </cfRule>
  </conditionalFormatting>
  <conditionalFormatting sqref="AL10">
    <cfRule type="expression" dxfId="23" priority="22">
      <formula>$M10="ロシア連邦"</formula>
    </cfRule>
    <cfRule type="expression" dxfId="22" priority="23">
      <formula>$M10="中華人民共和国"</formula>
    </cfRule>
    <cfRule type="expression" dxfId="21" priority="24">
      <formula>$M10="インド共和国"</formula>
    </cfRule>
  </conditionalFormatting>
  <conditionalFormatting sqref="AJ11:AK11">
    <cfRule type="expression" dxfId="20" priority="19">
      <formula>$M11="ロシア連邦"</formula>
    </cfRule>
    <cfRule type="expression" dxfId="19" priority="20">
      <formula>$M11="中華人民共和国"</formula>
    </cfRule>
    <cfRule type="expression" dxfId="18" priority="21">
      <formula>$M11="インド共和国"</formula>
    </cfRule>
  </conditionalFormatting>
  <conditionalFormatting sqref="AM11">
    <cfRule type="expression" dxfId="17" priority="16">
      <formula>$M11="ロシア連邦"</formula>
    </cfRule>
    <cfRule type="expression" dxfId="16" priority="17">
      <formula>$M11="中華人民共和国"</formula>
    </cfRule>
    <cfRule type="expression" dxfId="15" priority="18">
      <formula>$M11="インド共和国"</formula>
    </cfRule>
  </conditionalFormatting>
  <conditionalFormatting sqref="AL11">
    <cfRule type="expression" dxfId="14" priority="13">
      <formula>$M11="ロシア連邦"</formula>
    </cfRule>
    <cfRule type="expression" dxfId="13" priority="14">
      <formula>$M11="中華人民共和国"</formula>
    </cfRule>
    <cfRule type="expression" dxfId="12" priority="15">
      <formula>$M11="インド共和国"</formula>
    </cfRule>
  </conditionalFormatting>
  <conditionalFormatting sqref="AH12:AI12">
    <cfRule type="expression" dxfId="11" priority="10">
      <formula>$M12="ロシア連邦"</formula>
    </cfRule>
    <cfRule type="expression" dxfId="10" priority="11">
      <formula>$M12="中華人民共和国"</formula>
    </cfRule>
    <cfRule type="expression" dxfId="9" priority="12">
      <formula>$M12="インド共和国"</formula>
    </cfRule>
  </conditionalFormatting>
  <conditionalFormatting sqref="AJ12:AK12">
    <cfRule type="expression" dxfId="8" priority="7">
      <formula>$M12="ロシア連邦"</formula>
    </cfRule>
    <cfRule type="expression" dxfId="7" priority="8">
      <formula>$M12="中華人民共和国"</formula>
    </cfRule>
    <cfRule type="expression" dxfId="6" priority="9">
      <formula>$M12="インド共和国"</formula>
    </cfRule>
  </conditionalFormatting>
  <conditionalFormatting sqref="AM12">
    <cfRule type="expression" dxfId="5" priority="4">
      <formula>$M12="ロシア連邦"</formula>
    </cfRule>
    <cfRule type="expression" dxfId="4" priority="5">
      <formula>$M12="中華人民共和国"</formula>
    </cfRule>
    <cfRule type="expression" dxfId="3" priority="6">
      <formula>$M12="インド共和国"</formula>
    </cfRule>
  </conditionalFormatting>
  <conditionalFormatting sqref="AL12">
    <cfRule type="expression" dxfId="2" priority="1">
      <formula>$M12="ロシア連邦"</formula>
    </cfRule>
    <cfRule type="expression" dxfId="1" priority="2">
      <formula>$M12="中華人民共和国"</formula>
    </cfRule>
    <cfRule type="expression" dxfId="0" priority="3">
      <formula>$M12="インド共和国"</formula>
    </cfRule>
  </conditionalFormatting>
  <dataValidations count="7">
    <dataValidation type="list" allowBlank="1" showInputMessage="1" showErrorMessage="1" sqref="Q5:Q16">
      <formula1>"男,女"</formula1>
    </dataValidation>
    <dataValidation type="list" allowBlank="1" showInputMessage="1" showErrorMessage="1" sqref="AK5:AK16">
      <formula1>"素粒子原子核研究所,物質構造科学研究所,加速器研究施設,共通基盤研究施設"</formula1>
    </dataValidation>
    <dataValidation type="list" allowBlank="1" showInputMessage="1" showErrorMessage="1" sqref="AH5:AI16">
      <formula1>"本機構負担,先方負担,本人負担"</formula1>
    </dataValidation>
    <dataValidation type="list" allowBlank="1" showInputMessage="1" showErrorMessage="1" sqref="G5:G16">
      <formula1>"一次,数次"</formula1>
    </dataValidation>
    <dataValidation type="date" imeMode="halfAlpha" allowBlank="1" showInputMessage="1" showErrorMessage="1" errorTitle="日付入力" error="yyyy/mm/dd　で入力願います。" sqref="D5:D16">
      <formula1>1</formula1>
      <formula2>73415</formula2>
    </dataValidation>
    <dataValidation type="list" allowBlank="1" showInputMessage="1" showErrorMessage="1" sqref="T5:T16">
      <formula1>"大使館,総領事館,出張駐在官事務所"</formula1>
    </dataValidation>
    <dataValidation type="list" allowBlank="1" showInputMessage="1" showErrorMessage="1" sqref="M5:M34">
      <formula1>"インド共和国,中華人民共和国,ロシア連邦,その他"</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showZeros="0" zoomScaleNormal="100" zoomScaleSheetLayoutView="85" zoomScalePageLayoutView="85" workbookViewId="0">
      <selection activeCell="E146" sqref="E146"/>
    </sheetView>
  </sheetViews>
  <sheetFormatPr defaultRowHeight="12" x14ac:dyDescent="0.15"/>
  <cols>
    <col min="1" max="7" width="12.625" style="1" customWidth="1"/>
    <col min="8" max="8" width="12.625" style="1" hidden="1" customWidth="1"/>
    <col min="9" max="10" width="12.625" style="1" customWidth="1"/>
    <col min="11" max="11" width="9.875" style="1" customWidth="1"/>
    <col min="12" max="16384" width="9" style="1"/>
  </cols>
  <sheetData>
    <row r="1" spans="1:10" ht="16.5" customHeight="1" thickBot="1" x14ac:dyDescent="0.2">
      <c r="E1" s="137"/>
      <c r="F1" s="223" t="s">
        <v>93</v>
      </c>
      <c r="G1" s="224"/>
      <c r="H1" s="129">
        <f>J2+4</f>
        <v>5</v>
      </c>
      <c r="J1" s="60"/>
    </row>
    <row r="2" spans="1:10" ht="41.25" customHeight="1" thickTop="1" thickBot="1" x14ac:dyDescent="0.2">
      <c r="E2" s="138"/>
      <c r="F2" s="223"/>
      <c r="G2" s="224"/>
      <c r="H2" s="17"/>
      <c r="J2" s="130">
        <v>1</v>
      </c>
    </row>
    <row r="3" spans="1:10" ht="11.25" customHeight="1" thickTop="1" x14ac:dyDescent="0.15">
      <c r="A3" s="19"/>
      <c r="B3" s="62"/>
      <c r="C3" s="63"/>
      <c r="D3" s="63"/>
      <c r="E3" s="63"/>
      <c r="F3" s="223"/>
      <c r="G3" s="224"/>
      <c r="H3" s="19"/>
      <c r="I3" s="19"/>
      <c r="J3" s="19"/>
    </row>
    <row r="4" spans="1:10" ht="11.25" customHeight="1" x14ac:dyDescent="0.15">
      <c r="A4" s="19"/>
      <c r="B4" s="64"/>
      <c r="C4" s="63"/>
      <c r="D4" s="63"/>
      <c r="E4" s="63"/>
      <c r="F4" s="19"/>
      <c r="G4" s="19"/>
      <c r="H4" s="19"/>
      <c r="I4" s="19"/>
      <c r="J4" s="19"/>
    </row>
    <row r="5" spans="1:10" ht="11.25" customHeight="1" x14ac:dyDescent="0.15">
      <c r="A5" s="19"/>
      <c r="B5" s="13"/>
      <c r="F5" s="17"/>
      <c r="G5" s="17"/>
      <c r="H5" s="19"/>
      <c r="I5" s="19"/>
      <c r="J5" s="19"/>
    </row>
    <row r="6" spans="1:10" ht="11.25" customHeight="1" x14ac:dyDescent="0.15">
      <c r="E6" s="18" t="s">
        <v>25</v>
      </c>
      <c r="F6" s="225">
        <f ca="1">INDIRECT(A69)</f>
        <v>0</v>
      </c>
      <c r="G6" s="225"/>
      <c r="H6" s="81"/>
      <c r="I6" s="81"/>
      <c r="J6" s="81"/>
    </row>
    <row r="7" spans="1:10" ht="22.5" customHeight="1" x14ac:dyDescent="0.15">
      <c r="A7" s="228" t="str">
        <f ca="1">IF(H8="一次","査証発給にかかる証明書交付願","査証発給にかかる証明書交付願（数次）")</f>
        <v>査証発給にかかる証明書交付願（数次）</v>
      </c>
      <c r="B7" s="228"/>
      <c r="C7" s="228"/>
      <c r="D7" s="228"/>
      <c r="E7" s="228"/>
      <c r="F7" s="228"/>
      <c r="G7" s="228"/>
      <c r="H7" s="128" t="str">
        <f>"入力データ!g"&amp;H1</f>
        <v>入力データ!g5</v>
      </c>
      <c r="I7" s="76"/>
      <c r="J7" s="76"/>
    </row>
    <row r="8" spans="1:10" x14ac:dyDescent="0.15">
      <c r="H8" s="136">
        <f ca="1">INDIRECT(H7)</f>
        <v>0</v>
      </c>
      <c r="I8" s="63"/>
      <c r="J8" s="63"/>
    </row>
    <row r="9" spans="1:10" x14ac:dyDescent="0.15">
      <c r="A9" s="1" t="s">
        <v>13</v>
      </c>
      <c r="H9" s="63"/>
      <c r="I9" s="63"/>
      <c r="J9" s="63"/>
    </row>
    <row r="10" spans="1:10" ht="13.5" customHeight="1" x14ac:dyDescent="0.15">
      <c r="A10" s="2"/>
      <c r="D10" s="69" t="s">
        <v>0</v>
      </c>
      <c r="H10" s="63"/>
      <c r="I10" s="63"/>
      <c r="J10" s="63"/>
    </row>
    <row r="11" spans="1:10" ht="13.5" customHeight="1" x14ac:dyDescent="0.15">
      <c r="A11" s="2"/>
      <c r="D11" s="3" t="s">
        <v>14</v>
      </c>
      <c r="E11" s="229">
        <f ca="1">INDIRECT(A70)</f>
        <v>0</v>
      </c>
      <c r="F11" s="229"/>
      <c r="G11" s="229"/>
      <c r="H11" s="60"/>
      <c r="I11" s="60"/>
      <c r="J11" s="60"/>
    </row>
    <row r="12" spans="1:10" ht="13.5" customHeight="1" x14ac:dyDescent="0.15">
      <c r="A12" s="2"/>
      <c r="D12" s="4" t="s">
        <v>77</v>
      </c>
      <c r="E12" s="230">
        <f ca="1">INDIRECT(A71)</f>
        <v>0</v>
      </c>
      <c r="F12" s="230"/>
      <c r="G12" s="230"/>
      <c r="H12" s="60"/>
      <c r="I12" s="60"/>
      <c r="J12" s="60"/>
    </row>
    <row r="13" spans="1:10" ht="13.5" customHeight="1" x14ac:dyDescent="0.15">
      <c r="A13" s="2"/>
      <c r="D13" s="4" t="s">
        <v>15</v>
      </c>
      <c r="E13" s="230">
        <f ca="1">INDIRECT(A72)</f>
        <v>0</v>
      </c>
      <c r="F13" s="230"/>
      <c r="G13" s="230"/>
      <c r="H13" s="60"/>
      <c r="I13" s="60"/>
      <c r="J13" s="60"/>
    </row>
    <row r="14" spans="1:10" ht="13.5" customHeight="1" x14ac:dyDescent="0.15">
      <c r="A14" s="2"/>
      <c r="D14" s="4" t="s">
        <v>11</v>
      </c>
      <c r="E14" s="233">
        <f ca="1">INDIRECT(A73)</f>
        <v>0</v>
      </c>
      <c r="F14" s="233"/>
      <c r="G14" s="233"/>
      <c r="H14" s="82"/>
      <c r="I14" s="82"/>
      <c r="J14" s="82"/>
    </row>
    <row r="15" spans="1:10" ht="36" customHeight="1" x14ac:dyDescent="0.15">
      <c r="A15" s="2"/>
      <c r="D15" s="5"/>
      <c r="E15" s="231"/>
      <c r="F15" s="232"/>
      <c r="G15" s="232"/>
      <c r="H15" s="83"/>
      <c r="I15" s="83"/>
      <c r="J15" s="83"/>
    </row>
    <row r="16" spans="1:10" x14ac:dyDescent="0.15">
      <c r="H16" s="63"/>
      <c r="I16" s="63"/>
      <c r="J16" s="63"/>
    </row>
    <row r="17" spans="1:10" x14ac:dyDescent="0.15">
      <c r="A17" s="1" t="s">
        <v>73</v>
      </c>
      <c r="H17" s="63"/>
      <c r="I17" s="63"/>
      <c r="J17" s="63"/>
    </row>
    <row r="18" spans="1:10" x14ac:dyDescent="0.15">
      <c r="A18" s="234" t="s">
        <v>1</v>
      </c>
      <c r="B18" s="234"/>
      <c r="C18" s="234"/>
      <c r="D18" s="234"/>
      <c r="E18" s="234"/>
      <c r="F18" s="234"/>
      <c r="G18" s="234"/>
      <c r="H18" s="84"/>
      <c r="I18" s="84"/>
      <c r="J18" s="84"/>
    </row>
    <row r="19" spans="1:10" x14ac:dyDescent="0.15">
      <c r="A19" s="234"/>
      <c r="B19" s="234"/>
      <c r="C19" s="234"/>
      <c r="D19" s="234"/>
      <c r="E19" s="234"/>
      <c r="F19" s="234"/>
      <c r="G19" s="234"/>
      <c r="H19" s="84"/>
      <c r="I19" s="84"/>
      <c r="J19" s="84"/>
    </row>
    <row r="20" spans="1:10" ht="12.75" thickBot="1" x14ac:dyDescent="0.2">
      <c r="A20" s="10"/>
      <c r="B20" s="10"/>
      <c r="C20" s="10"/>
      <c r="D20" s="10"/>
      <c r="E20" s="10"/>
      <c r="F20" s="10"/>
      <c r="G20" s="10"/>
      <c r="H20" s="84"/>
      <c r="I20" s="84"/>
      <c r="J20" s="84"/>
    </row>
    <row r="21" spans="1:10" ht="15" customHeight="1" x14ac:dyDescent="0.15">
      <c r="A21" s="295" t="s">
        <v>7</v>
      </c>
      <c r="B21" s="289">
        <f ca="1">INDIRECT(A74)</f>
        <v>0</v>
      </c>
      <c r="C21" s="290"/>
      <c r="D21" s="290"/>
      <c r="E21" s="290"/>
      <c r="F21" s="290"/>
      <c r="G21" s="291"/>
      <c r="H21" s="22"/>
      <c r="I21" s="22"/>
      <c r="J21" s="22"/>
    </row>
    <row r="22" spans="1:10" ht="15" customHeight="1" x14ac:dyDescent="0.15">
      <c r="A22" s="296"/>
      <c r="B22" s="292"/>
      <c r="C22" s="293"/>
      <c r="D22" s="293"/>
      <c r="E22" s="293"/>
      <c r="F22" s="293"/>
      <c r="G22" s="294"/>
      <c r="H22" s="59"/>
      <c r="I22" s="59"/>
      <c r="J22" s="59"/>
    </row>
    <row r="23" spans="1:10" ht="15" customHeight="1" x14ac:dyDescent="0.15">
      <c r="A23" s="303" t="s">
        <v>35</v>
      </c>
      <c r="B23" s="297">
        <f ca="1">INDIRECT(A75)</f>
        <v>0</v>
      </c>
      <c r="C23" s="298"/>
      <c r="D23" s="298"/>
      <c r="E23" s="298"/>
      <c r="F23" s="298"/>
      <c r="G23" s="299"/>
      <c r="H23" s="11"/>
      <c r="I23" s="11"/>
      <c r="J23" s="11"/>
    </row>
    <row r="24" spans="1:10" ht="15" customHeight="1" x14ac:dyDescent="0.15">
      <c r="A24" s="296"/>
      <c r="B24" s="300"/>
      <c r="C24" s="301"/>
      <c r="D24" s="301"/>
      <c r="E24" s="301"/>
      <c r="F24" s="301"/>
      <c r="G24" s="302"/>
      <c r="H24" s="59"/>
      <c r="I24" s="59"/>
      <c r="J24" s="59"/>
    </row>
    <row r="25" spans="1:10" ht="15" customHeight="1" x14ac:dyDescent="0.15">
      <c r="A25" s="38" t="s">
        <v>8</v>
      </c>
      <c r="B25" s="40"/>
      <c r="C25" s="40"/>
      <c r="D25" s="40"/>
      <c r="E25" s="237"/>
      <c r="F25" s="237"/>
      <c r="G25" s="238"/>
      <c r="H25" s="85"/>
      <c r="I25" s="85"/>
      <c r="J25" s="85"/>
    </row>
    <row r="26" spans="1:10" ht="15" customHeight="1" x14ac:dyDescent="0.15">
      <c r="A26" s="30" t="s">
        <v>52</v>
      </c>
      <c r="B26" s="226">
        <f ca="1">INDIRECT(A76)</f>
        <v>0</v>
      </c>
      <c r="C26" s="247"/>
      <c r="D26" s="247"/>
      <c r="E26" s="248">
        <f t="shared" ref="E26" ca="1" si="0">INDIRECT(A85)</f>
        <v>0</v>
      </c>
      <c r="F26" s="226">
        <f ca="1">INDIRECT(A79)</f>
        <v>0</v>
      </c>
      <c r="G26" s="227"/>
      <c r="H26" s="58"/>
      <c r="I26" s="58"/>
      <c r="J26" s="58"/>
    </row>
    <row r="27" spans="1:10" ht="15" customHeight="1" x14ac:dyDescent="0.15">
      <c r="A27" s="30" t="s">
        <v>54</v>
      </c>
      <c r="B27" s="226">
        <f ca="1">INDIRECT(A77)</f>
        <v>0</v>
      </c>
      <c r="C27" s="247"/>
      <c r="D27" s="247"/>
      <c r="E27" s="248">
        <f t="shared" ref="E27" ca="1" si="1">INDIRECT(A86)</f>
        <v>0</v>
      </c>
      <c r="F27" s="226">
        <f ca="1">INDIRECT(A80)</f>
        <v>0</v>
      </c>
      <c r="G27" s="227"/>
      <c r="H27" s="58"/>
      <c r="I27" s="58"/>
      <c r="J27" s="58"/>
    </row>
    <row r="28" spans="1:10" ht="15" customHeight="1" x14ac:dyDescent="0.15">
      <c r="A28" s="31" t="s">
        <v>55</v>
      </c>
      <c r="B28" s="243">
        <f ca="1">INDIRECT(A78)</f>
        <v>0</v>
      </c>
      <c r="C28" s="249"/>
      <c r="D28" s="249"/>
      <c r="E28" s="250">
        <f ca="1">INDIRECT(A88)</f>
        <v>0</v>
      </c>
      <c r="F28" s="239"/>
      <c r="G28" s="240"/>
      <c r="H28" s="74"/>
      <c r="I28" s="74"/>
      <c r="J28" s="74"/>
    </row>
    <row r="29" spans="1:10" ht="15" customHeight="1" x14ac:dyDescent="0.15">
      <c r="A29" s="303" t="s">
        <v>17</v>
      </c>
      <c r="B29" s="304">
        <f ca="1">INDIRECT(A81)</f>
        <v>0</v>
      </c>
      <c r="C29" s="305"/>
      <c r="D29" s="306"/>
      <c r="E29" s="72" t="s">
        <v>29</v>
      </c>
      <c r="F29" s="245"/>
      <c r="G29" s="246"/>
      <c r="H29" s="75"/>
      <c r="I29" s="75"/>
      <c r="J29" s="75"/>
    </row>
    <row r="30" spans="1:10" ht="15" customHeight="1" x14ac:dyDescent="0.15">
      <c r="A30" s="296"/>
      <c r="B30" s="307"/>
      <c r="C30" s="308"/>
      <c r="D30" s="309"/>
      <c r="E30" s="27" t="s">
        <v>27</v>
      </c>
      <c r="F30" s="241">
        <f ca="1">INDIRECT(A83)</f>
        <v>0</v>
      </c>
      <c r="G30" s="242"/>
      <c r="H30" s="86"/>
      <c r="I30" s="86"/>
      <c r="J30" s="86"/>
    </row>
    <row r="31" spans="1:10" ht="15" customHeight="1" x14ac:dyDescent="0.15">
      <c r="A31" s="28" t="s">
        <v>18</v>
      </c>
      <c r="B31" s="70">
        <f ca="1">INDIRECT(A82)</f>
        <v>0</v>
      </c>
      <c r="C31" s="71"/>
      <c r="D31" s="25"/>
      <c r="E31" s="26" t="s">
        <v>28</v>
      </c>
      <c r="F31" s="243">
        <f ca="1">INDIRECT(A84)</f>
        <v>0</v>
      </c>
      <c r="G31" s="244"/>
      <c r="H31" s="58"/>
      <c r="I31" s="58"/>
      <c r="J31" s="58"/>
    </row>
    <row r="32" spans="1:10" ht="15" customHeight="1" x14ac:dyDescent="0.15">
      <c r="A32" s="303" t="s">
        <v>30</v>
      </c>
      <c r="B32" s="310">
        <f ca="1">IF(INDIRECT(A85)="その他",INDIRECT(B85),INDIRECT(A85))</f>
        <v>0</v>
      </c>
      <c r="C32" s="311"/>
      <c r="D32" s="311"/>
      <c r="E32" s="314"/>
      <c r="F32" s="315"/>
      <c r="G32" s="316"/>
      <c r="H32" s="22"/>
      <c r="I32" s="22"/>
      <c r="J32" s="22"/>
    </row>
    <row r="33" spans="1:10" ht="15" customHeight="1" x14ac:dyDescent="0.15">
      <c r="A33" s="296"/>
      <c r="B33" s="312"/>
      <c r="C33" s="313"/>
      <c r="D33" s="313"/>
      <c r="E33" s="317"/>
      <c r="F33" s="318"/>
      <c r="G33" s="319"/>
      <c r="H33" s="87"/>
      <c r="I33" s="87"/>
      <c r="J33" s="87"/>
    </row>
    <row r="34" spans="1:10" ht="15" customHeight="1" x14ac:dyDescent="0.15">
      <c r="A34" s="235" t="s">
        <v>31</v>
      </c>
      <c r="B34" s="320">
        <f ca="1">INDIRECT(A86)</f>
        <v>0</v>
      </c>
      <c r="C34" s="322">
        <f ca="1">INDIRECT(A87)</f>
        <v>0</v>
      </c>
      <c r="D34" s="323"/>
      <c r="E34" s="314"/>
      <c r="F34" s="315"/>
      <c r="G34" s="316"/>
      <c r="H34" s="22"/>
      <c r="I34" s="22"/>
      <c r="J34" s="22"/>
    </row>
    <row r="35" spans="1:10" ht="15" customHeight="1" x14ac:dyDescent="0.15">
      <c r="A35" s="236"/>
      <c r="B35" s="321"/>
      <c r="C35" s="324"/>
      <c r="D35" s="325"/>
      <c r="E35" s="317"/>
      <c r="F35" s="318"/>
      <c r="G35" s="319"/>
      <c r="H35" s="11"/>
      <c r="I35" s="11"/>
      <c r="J35" s="11"/>
    </row>
    <row r="36" spans="1:10" ht="15" customHeight="1" x14ac:dyDescent="0.15">
      <c r="A36" s="29" t="s">
        <v>32</v>
      </c>
      <c r="B36" s="15"/>
      <c r="C36" s="6"/>
      <c r="D36" s="6"/>
      <c r="E36" s="6"/>
      <c r="F36" s="6"/>
      <c r="G36" s="32"/>
      <c r="H36" s="14"/>
      <c r="I36" s="14"/>
      <c r="J36" s="14"/>
    </row>
    <row r="37" spans="1:10" ht="15" customHeight="1" x14ac:dyDescent="0.15">
      <c r="A37" s="33" t="s">
        <v>9</v>
      </c>
      <c r="B37" s="9" t="s">
        <v>16</v>
      </c>
      <c r="C37" s="8" t="s">
        <v>2</v>
      </c>
      <c r="D37" s="8" t="s">
        <v>3</v>
      </c>
      <c r="E37" s="8" t="s">
        <v>4</v>
      </c>
      <c r="F37" s="8" t="s">
        <v>5</v>
      </c>
      <c r="G37" s="34" t="s">
        <v>6</v>
      </c>
      <c r="H37" s="11"/>
      <c r="I37" s="11"/>
      <c r="J37" s="11"/>
    </row>
    <row r="38" spans="1:10" ht="15" customHeight="1" x14ac:dyDescent="0.15">
      <c r="A38" s="35"/>
      <c r="B38" s="251">
        <f ca="1">INDIRECT(A88)</f>
        <v>0</v>
      </c>
      <c r="C38" s="252"/>
      <c r="D38" s="253"/>
      <c r="E38" s="139">
        <f ca="1">INDIRECT(A89)</f>
        <v>0</v>
      </c>
      <c r="F38" s="65">
        <f ca="1">INDIRECT(A90)</f>
        <v>0</v>
      </c>
      <c r="G38" s="66">
        <f ca="1">INDIRECT(A91)</f>
        <v>0</v>
      </c>
      <c r="H38" s="14"/>
      <c r="I38" s="14"/>
      <c r="J38" s="14"/>
    </row>
    <row r="39" spans="1:10" ht="15" customHeight="1" x14ac:dyDescent="0.15">
      <c r="A39" s="33" t="s">
        <v>10</v>
      </c>
      <c r="B39" s="67" t="s">
        <v>16</v>
      </c>
      <c r="C39" s="12" t="s">
        <v>2</v>
      </c>
      <c r="D39" s="12" t="s">
        <v>3</v>
      </c>
      <c r="E39" s="12" t="s">
        <v>4</v>
      </c>
      <c r="F39" s="12" t="s">
        <v>5</v>
      </c>
      <c r="G39" s="68" t="s">
        <v>6</v>
      </c>
      <c r="H39" s="11"/>
      <c r="I39" s="11"/>
      <c r="J39" s="11"/>
    </row>
    <row r="40" spans="1:10" ht="15" customHeight="1" x14ac:dyDescent="0.15">
      <c r="A40" s="35"/>
      <c r="B40" s="251">
        <f ca="1">INDIRECT(A92)</f>
        <v>0</v>
      </c>
      <c r="C40" s="252"/>
      <c r="D40" s="253"/>
      <c r="E40" s="65">
        <f ca="1">INDIRECT(A93)</f>
        <v>0</v>
      </c>
      <c r="F40" s="139">
        <f ca="1">INDIRECT(A94)</f>
        <v>0</v>
      </c>
      <c r="G40" s="66">
        <f ca="1">INDIRECT(A95)</f>
        <v>0</v>
      </c>
      <c r="H40" s="14"/>
      <c r="I40" s="14"/>
      <c r="J40" s="14"/>
    </row>
    <row r="41" spans="1:10" ht="15" customHeight="1" x14ac:dyDescent="0.15">
      <c r="A41" s="29" t="s">
        <v>33</v>
      </c>
      <c r="B41" s="6"/>
      <c r="C41" s="6"/>
      <c r="D41" s="6"/>
      <c r="E41" s="6"/>
      <c r="F41" s="6"/>
      <c r="G41" s="32"/>
      <c r="H41" s="14"/>
      <c r="I41" s="14"/>
      <c r="J41" s="14"/>
    </row>
    <row r="42" spans="1:10" ht="60" customHeight="1" x14ac:dyDescent="0.15">
      <c r="A42" s="274">
        <f ca="1">INDIRECT(A96)</f>
        <v>0</v>
      </c>
      <c r="B42" s="275" t="e">
        <f ca="1">INDIRECT(#REF!)</f>
        <v>#REF!</v>
      </c>
      <c r="C42" s="275" t="e">
        <f ca="1">INDIRECT(#REF!)</f>
        <v>#REF!</v>
      </c>
      <c r="D42" s="275" t="e">
        <f ca="1">INDIRECT(#REF!)</f>
        <v>#REF!</v>
      </c>
      <c r="E42" s="275">
        <f t="shared" ref="E42:G42" ca="1" si="2">INDIRECT(A96)</f>
        <v>0</v>
      </c>
      <c r="F42" s="275" t="e">
        <f t="shared" ca="1" si="2"/>
        <v>#REF!</v>
      </c>
      <c r="G42" s="276" t="e">
        <f t="shared" ca="1" si="2"/>
        <v>#REF!</v>
      </c>
      <c r="H42" s="88"/>
      <c r="I42" s="88"/>
      <c r="J42" s="88"/>
    </row>
    <row r="43" spans="1:10" ht="15" customHeight="1" x14ac:dyDescent="0.15">
      <c r="A43" s="326" t="s">
        <v>34</v>
      </c>
      <c r="B43" s="15"/>
      <c r="C43" s="6"/>
      <c r="D43" s="6"/>
      <c r="E43" s="6"/>
      <c r="F43" s="6"/>
      <c r="G43" s="32"/>
      <c r="H43" s="14"/>
      <c r="I43" s="14"/>
      <c r="J43" s="14"/>
    </row>
    <row r="44" spans="1:10" ht="15" customHeight="1" x14ac:dyDescent="0.15">
      <c r="A44" s="327"/>
      <c r="B44" s="8" t="s">
        <v>20</v>
      </c>
      <c r="C44" s="8"/>
      <c r="D44" s="8" t="s">
        <v>21</v>
      </c>
      <c r="E44" s="286" t="s">
        <v>26</v>
      </c>
      <c r="F44" s="287"/>
      <c r="G44" s="288"/>
      <c r="H44" s="11"/>
      <c r="I44" s="11"/>
      <c r="J44" s="11"/>
    </row>
    <row r="45" spans="1:10" ht="15" customHeight="1" x14ac:dyDescent="0.15">
      <c r="A45" s="327"/>
      <c r="B45" s="77">
        <f ca="1">INDIRECT(A97)</f>
        <v>0</v>
      </c>
      <c r="C45" s="12" t="s">
        <v>12</v>
      </c>
      <c r="D45" s="77">
        <f ca="1">INDIRECT(A98)</f>
        <v>0</v>
      </c>
      <c r="E45" s="226">
        <f ca="1">INDIRECT(A99)</f>
        <v>0</v>
      </c>
      <c r="F45" s="247"/>
      <c r="G45" s="227"/>
      <c r="H45" s="58"/>
      <c r="I45" s="58"/>
      <c r="J45" s="58"/>
    </row>
    <row r="46" spans="1:10" ht="15" customHeight="1" x14ac:dyDescent="0.15">
      <c r="A46" s="328"/>
      <c r="B46" s="77">
        <f ca="1">INDIRECT(A100)</f>
        <v>0</v>
      </c>
      <c r="C46" s="56" t="s">
        <v>19</v>
      </c>
      <c r="D46" s="77">
        <f ca="1">INDIRECT(A101)</f>
        <v>0</v>
      </c>
      <c r="E46" s="243">
        <f ca="1">INDIRECT(A102)</f>
        <v>0</v>
      </c>
      <c r="F46" s="249" t="e">
        <f t="shared" ref="F46:G46" ca="1" si="3">INDIRECT(B100)</f>
        <v>#REF!</v>
      </c>
      <c r="G46" s="244" t="e">
        <f t="shared" ca="1" si="3"/>
        <v>#REF!</v>
      </c>
      <c r="H46" s="58"/>
      <c r="I46" s="58"/>
      <c r="J46" s="58"/>
    </row>
    <row r="47" spans="1:10" ht="15" customHeight="1" x14ac:dyDescent="0.15">
      <c r="A47" s="37" t="s">
        <v>36</v>
      </c>
      <c r="B47" s="43"/>
      <c r="C47" s="17"/>
      <c r="D47" s="43"/>
      <c r="E47" s="43"/>
      <c r="F47" s="43"/>
      <c r="G47" s="44"/>
      <c r="H47" s="21"/>
      <c r="I47" s="21"/>
      <c r="J47" s="21"/>
    </row>
    <row r="48" spans="1:10" ht="15" customHeight="1" x14ac:dyDescent="0.15">
      <c r="A48" s="39" t="s">
        <v>22</v>
      </c>
      <c r="B48" s="11" t="s">
        <v>23</v>
      </c>
      <c r="C48" s="263">
        <f ca="1">INDIRECT(A103)</f>
        <v>0</v>
      </c>
      <c r="D48" s="264" t="e">
        <f ca="1">INDIRECT(#REF!)</f>
        <v>#REF!</v>
      </c>
      <c r="E48" s="45" t="s">
        <v>24</v>
      </c>
      <c r="F48" s="263">
        <f ca="1">INDIRECT(A104)</f>
        <v>0</v>
      </c>
      <c r="G48" s="269" t="e">
        <f t="shared" ref="G48" ca="1" si="4">INDIRECT(C102)</f>
        <v>#REF!</v>
      </c>
      <c r="H48" s="89"/>
      <c r="I48" s="89"/>
      <c r="J48" s="89"/>
    </row>
    <row r="49" spans="1:10" ht="15" customHeight="1" x14ac:dyDescent="0.15">
      <c r="A49" s="39"/>
      <c r="B49" s="16"/>
      <c r="C49" s="265" t="e">
        <f ca="1">INDIRECT(#REF!)</f>
        <v>#REF!</v>
      </c>
      <c r="D49" s="266" t="e">
        <f ca="1">INDIRECT(#REF!)</f>
        <v>#REF!</v>
      </c>
      <c r="E49" s="42"/>
      <c r="F49" s="265" t="e">
        <f t="shared" ref="F49:G49" ca="1" si="5">INDIRECT(B103)</f>
        <v>#REF!</v>
      </c>
      <c r="G49" s="270" t="e">
        <f t="shared" ca="1" si="5"/>
        <v>#REF!</v>
      </c>
      <c r="H49" s="89"/>
      <c r="I49" s="89"/>
      <c r="J49" s="89"/>
    </row>
    <row r="50" spans="1:10" ht="15" customHeight="1" thickBot="1" x14ac:dyDescent="0.2">
      <c r="A50" s="47"/>
      <c r="B50" s="41"/>
      <c r="C50" s="267" t="e">
        <f ca="1">INDIRECT(#REF!)</f>
        <v>#REF!</v>
      </c>
      <c r="D50" s="268" t="e">
        <f ca="1">INDIRECT(#REF!)</f>
        <v>#REF!</v>
      </c>
      <c r="E50" s="36"/>
      <c r="F50" s="267" t="e">
        <f t="shared" ref="F50:G50" ca="1" si="6">INDIRECT(B104)</f>
        <v>#REF!</v>
      </c>
      <c r="G50" s="271" t="e">
        <f t="shared" ca="1" si="6"/>
        <v>#REF!</v>
      </c>
      <c r="H50" s="89"/>
      <c r="I50" s="89"/>
      <c r="J50" s="89"/>
    </row>
    <row r="51" spans="1:10" ht="15" customHeight="1" x14ac:dyDescent="0.15">
      <c r="A51" s="272" t="s">
        <v>37</v>
      </c>
      <c r="B51" s="273"/>
      <c r="C51" s="273"/>
      <c r="D51" s="273"/>
      <c r="E51" s="54"/>
      <c r="F51" s="54"/>
      <c r="G51" s="55"/>
      <c r="H51" s="21"/>
      <c r="I51" s="21"/>
      <c r="J51" s="21"/>
    </row>
    <row r="52" spans="1:10" ht="15" customHeight="1" x14ac:dyDescent="0.15">
      <c r="A52" s="48" t="s">
        <v>38</v>
      </c>
      <c r="B52" s="49"/>
      <c r="C52" s="50"/>
      <c r="D52" s="51"/>
      <c r="E52" s="52"/>
      <c r="F52" s="52"/>
      <c r="G52" s="53"/>
      <c r="H52" s="58"/>
      <c r="I52" s="58"/>
      <c r="J52" s="58"/>
    </row>
    <row r="53" spans="1:10" ht="18" customHeight="1" x14ac:dyDescent="0.15">
      <c r="A53" s="254">
        <f ca="1">INDIRECT(A105)</f>
        <v>0</v>
      </c>
      <c r="B53" s="255">
        <f t="shared" ref="B53:G53" ca="1" si="7">INDIRECT(A105)</f>
        <v>0</v>
      </c>
      <c r="C53" s="255" t="e">
        <f t="shared" ca="1" si="7"/>
        <v>#REF!</v>
      </c>
      <c r="D53" s="255" t="e">
        <f t="shared" ca="1" si="7"/>
        <v>#REF!</v>
      </c>
      <c r="E53" s="255" t="e">
        <f t="shared" ca="1" si="7"/>
        <v>#REF!</v>
      </c>
      <c r="F53" s="255" t="e">
        <f t="shared" ca="1" si="7"/>
        <v>#REF!</v>
      </c>
      <c r="G53" s="256" t="e">
        <f t="shared" ca="1" si="7"/>
        <v>#REF!</v>
      </c>
      <c r="H53" s="59"/>
      <c r="I53" s="59"/>
      <c r="J53" s="59"/>
    </row>
    <row r="54" spans="1:10" ht="18" customHeight="1" x14ac:dyDescent="0.15">
      <c r="A54" s="257" t="e">
        <f ca="1">INDIRECT(#REF!)</f>
        <v>#REF!</v>
      </c>
      <c r="B54" s="258">
        <f t="shared" ref="B54:G54" ca="1" si="8">INDIRECT(A106)</f>
        <v>0</v>
      </c>
      <c r="C54" s="258" t="e">
        <f t="shared" ca="1" si="8"/>
        <v>#REF!</v>
      </c>
      <c r="D54" s="258" t="e">
        <f t="shared" ca="1" si="8"/>
        <v>#REF!</v>
      </c>
      <c r="E54" s="258" t="e">
        <f t="shared" ca="1" si="8"/>
        <v>#REF!</v>
      </c>
      <c r="F54" s="258" t="e">
        <f t="shared" ca="1" si="8"/>
        <v>#REF!</v>
      </c>
      <c r="G54" s="259" t="e">
        <f t="shared" ca="1" si="8"/>
        <v>#REF!</v>
      </c>
      <c r="H54" s="59"/>
      <c r="I54" s="59"/>
      <c r="J54" s="59"/>
    </row>
    <row r="55" spans="1:10" ht="18" customHeight="1" x14ac:dyDescent="0.15">
      <c r="A55" s="260" t="e">
        <f ca="1">INDIRECT(#REF!)</f>
        <v>#REF!</v>
      </c>
      <c r="B55" s="261" t="e">
        <f ca="1">INDIRECT(#REF!)</f>
        <v>#REF!</v>
      </c>
      <c r="C55" s="261" t="e">
        <f t="shared" ref="C55:G55" ca="1" si="9">INDIRECT(B107)</f>
        <v>#REF!</v>
      </c>
      <c r="D55" s="261" t="e">
        <f t="shared" ca="1" si="9"/>
        <v>#REF!</v>
      </c>
      <c r="E55" s="261" t="e">
        <f t="shared" ca="1" si="9"/>
        <v>#REF!</v>
      </c>
      <c r="F55" s="261" t="e">
        <f t="shared" ca="1" si="9"/>
        <v>#REF!</v>
      </c>
      <c r="G55" s="262" t="e">
        <f t="shared" ca="1" si="9"/>
        <v>#REF!</v>
      </c>
      <c r="H55" s="59"/>
      <c r="I55" s="59"/>
      <c r="J55" s="59"/>
    </row>
    <row r="56" spans="1:10" ht="15" customHeight="1" x14ac:dyDescent="0.15">
      <c r="A56" s="78" t="s">
        <v>39</v>
      </c>
      <c r="B56" s="79"/>
      <c r="C56" s="79"/>
      <c r="D56" s="79"/>
      <c r="E56" s="79"/>
      <c r="F56" s="79"/>
      <c r="G56" s="80"/>
      <c r="H56" s="59"/>
      <c r="I56" s="59"/>
      <c r="J56" s="59"/>
    </row>
    <row r="57" spans="1:10" s="46" customFormat="1" ht="18" customHeight="1" x14ac:dyDescent="0.15">
      <c r="A57" s="277">
        <f ca="1">INDIRECT(A106)</f>
        <v>0</v>
      </c>
      <c r="B57" s="278">
        <f t="shared" ref="B57:G57" ca="1" si="10">INDIRECT(A109)</f>
        <v>0</v>
      </c>
      <c r="C57" s="278" t="e">
        <f t="shared" ca="1" si="10"/>
        <v>#REF!</v>
      </c>
      <c r="D57" s="278" t="e">
        <f t="shared" ca="1" si="10"/>
        <v>#REF!</v>
      </c>
      <c r="E57" s="278" t="e">
        <f t="shared" ca="1" si="10"/>
        <v>#REF!</v>
      </c>
      <c r="F57" s="278" t="e">
        <f t="shared" ca="1" si="10"/>
        <v>#REF!</v>
      </c>
      <c r="G57" s="279" t="e">
        <f t="shared" ca="1" si="10"/>
        <v>#REF!</v>
      </c>
      <c r="H57" s="11"/>
      <c r="I57" s="11"/>
      <c r="J57" s="11"/>
    </row>
    <row r="58" spans="1:10" ht="18" customHeight="1" x14ac:dyDescent="0.15">
      <c r="A58" s="280" t="e">
        <f ca="1">INDIRECT(#REF!)</f>
        <v>#REF!</v>
      </c>
      <c r="B58" s="281" t="e">
        <f t="shared" ref="B58:G58" ca="1" si="11">INDIRECT(A110)</f>
        <v>#REF!</v>
      </c>
      <c r="C58" s="281" t="e">
        <f t="shared" ca="1" si="11"/>
        <v>#REF!</v>
      </c>
      <c r="D58" s="281" t="e">
        <f t="shared" ca="1" si="11"/>
        <v>#REF!</v>
      </c>
      <c r="E58" s="281" t="e">
        <f t="shared" ca="1" si="11"/>
        <v>#REF!</v>
      </c>
      <c r="F58" s="281" t="e">
        <f t="shared" ca="1" si="11"/>
        <v>#REF!</v>
      </c>
      <c r="G58" s="282" t="e">
        <f t="shared" ca="1" si="11"/>
        <v>#REF!</v>
      </c>
      <c r="H58" s="58"/>
      <c r="I58" s="58"/>
      <c r="J58" s="58"/>
    </row>
    <row r="59" spans="1:10" ht="18" customHeight="1" x14ac:dyDescent="0.15">
      <c r="A59" s="280" t="e">
        <f ca="1">INDIRECT(#REF!)</f>
        <v>#REF!</v>
      </c>
      <c r="B59" s="281" t="e">
        <f t="shared" ref="B59:G59" ca="1" si="12">INDIRECT(A111)</f>
        <v>#REF!</v>
      </c>
      <c r="C59" s="281" t="e">
        <f t="shared" ca="1" si="12"/>
        <v>#REF!</v>
      </c>
      <c r="D59" s="281" t="e">
        <f t="shared" ca="1" si="12"/>
        <v>#REF!</v>
      </c>
      <c r="E59" s="281" t="e">
        <f t="shared" ca="1" si="12"/>
        <v>#REF!</v>
      </c>
      <c r="F59" s="281" t="e">
        <f t="shared" ca="1" si="12"/>
        <v>#REF!</v>
      </c>
      <c r="G59" s="282" t="e">
        <f t="shared" ca="1" si="12"/>
        <v>#REF!</v>
      </c>
      <c r="H59" s="58"/>
      <c r="I59" s="58"/>
      <c r="J59" s="58"/>
    </row>
    <row r="60" spans="1:10" ht="18" customHeight="1" x14ac:dyDescent="0.15">
      <c r="A60" s="280" t="e">
        <f t="shared" ref="A60" ca="1" si="13">INDIRECT(A112)</f>
        <v>#REF!</v>
      </c>
      <c r="B60" s="281" t="e">
        <f t="shared" ref="B60:G60" ca="1" si="14">INDIRECT(A112)</f>
        <v>#REF!</v>
      </c>
      <c r="C60" s="281" t="e">
        <f t="shared" ca="1" si="14"/>
        <v>#REF!</v>
      </c>
      <c r="D60" s="281" t="e">
        <f t="shared" ca="1" si="14"/>
        <v>#REF!</v>
      </c>
      <c r="E60" s="281" t="e">
        <f t="shared" ca="1" si="14"/>
        <v>#REF!</v>
      </c>
      <c r="F60" s="281" t="e">
        <f t="shared" ca="1" si="14"/>
        <v>#REF!</v>
      </c>
      <c r="G60" s="282" t="e">
        <f t="shared" ca="1" si="14"/>
        <v>#REF!</v>
      </c>
      <c r="H60" s="58"/>
      <c r="I60" s="58"/>
      <c r="J60" s="58"/>
    </row>
    <row r="61" spans="1:10" ht="18" customHeight="1" x14ac:dyDescent="0.15">
      <c r="A61" s="280" t="e">
        <f ca="1">INDIRECT(#REF!)</f>
        <v>#REF!</v>
      </c>
      <c r="B61" s="281" t="e">
        <f t="shared" ref="B61:G61" ca="1" si="15">INDIRECT(A113)</f>
        <v>#REF!</v>
      </c>
      <c r="C61" s="281" t="e">
        <f t="shared" ca="1" si="15"/>
        <v>#REF!</v>
      </c>
      <c r="D61" s="281" t="e">
        <f t="shared" ca="1" si="15"/>
        <v>#REF!</v>
      </c>
      <c r="E61" s="281" t="e">
        <f t="shared" ca="1" si="15"/>
        <v>#REF!</v>
      </c>
      <c r="F61" s="281" t="e">
        <f t="shared" ca="1" si="15"/>
        <v>#REF!</v>
      </c>
      <c r="G61" s="282" t="e">
        <f t="shared" ca="1" si="15"/>
        <v>#REF!</v>
      </c>
      <c r="H61" s="58"/>
      <c r="I61" s="58"/>
      <c r="J61" s="58"/>
    </row>
    <row r="62" spans="1:10" ht="18" customHeight="1" thickBot="1" x14ac:dyDescent="0.2">
      <c r="A62" s="283" t="e">
        <f ca="1">INDIRECT(#REF!)</f>
        <v>#REF!</v>
      </c>
      <c r="B62" s="284" t="e">
        <f t="shared" ref="B62:G62" ca="1" si="16">INDIRECT(A114)</f>
        <v>#REF!</v>
      </c>
      <c r="C62" s="284" t="e">
        <f t="shared" ca="1" si="16"/>
        <v>#REF!</v>
      </c>
      <c r="D62" s="284" t="e">
        <f t="shared" ca="1" si="16"/>
        <v>#REF!</v>
      </c>
      <c r="E62" s="284" t="e">
        <f t="shared" ca="1" si="16"/>
        <v>#REF!</v>
      </c>
      <c r="F62" s="284" t="e">
        <f t="shared" ca="1" si="16"/>
        <v>#REF!</v>
      </c>
      <c r="G62" s="285" t="e">
        <f t="shared" ca="1" si="16"/>
        <v>#REF!</v>
      </c>
      <c r="H62" s="58"/>
      <c r="I62" s="58"/>
      <c r="J62" s="58"/>
    </row>
    <row r="63" spans="1:10" x14ac:dyDescent="0.15">
      <c r="E63" s="20"/>
      <c r="F63" s="20"/>
      <c r="G63" s="20"/>
      <c r="H63" s="20"/>
      <c r="I63" s="20"/>
      <c r="J63" s="20"/>
    </row>
    <row r="64" spans="1:10" x14ac:dyDescent="0.15">
      <c r="E64" s="20"/>
      <c r="F64" s="20"/>
      <c r="G64" s="20"/>
      <c r="H64" s="20"/>
      <c r="I64" s="20"/>
      <c r="J64" s="20"/>
    </row>
    <row r="65" spans="1:10" x14ac:dyDescent="0.15">
      <c r="E65" s="20"/>
      <c r="F65" s="20"/>
      <c r="G65" s="20"/>
      <c r="H65" s="20"/>
      <c r="I65" s="20"/>
      <c r="J65" s="20"/>
    </row>
    <row r="66" spans="1:10" x14ac:dyDescent="0.15">
      <c r="E66" s="20"/>
      <c r="F66" s="20"/>
      <c r="G66" s="20"/>
      <c r="H66" s="20"/>
      <c r="I66" s="20"/>
      <c r="J66" s="20"/>
    </row>
    <row r="67" spans="1:10" x14ac:dyDescent="0.15">
      <c r="E67" s="20"/>
      <c r="F67" s="20"/>
      <c r="G67" s="20"/>
      <c r="H67" s="20"/>
      <c r="I67" s="20"/>
      <c r="J67" s="20"/>
    </row>
    <row r="68" spans="1:10" x14ac:dyDescent="0.15">
      <c r="E68" s="17"/>
      <c r="F68" s="17"/>
      <c r="G68" s="17"/>
      <c r="H68" s="17"/>
      <c r="I68" s="17"/>
      <c r="J68" s="17"/>
    </row>
    <row r="69" spans="1:10" hidden="1" x14ac:dyDescent="0.15">
      <c r="A69" s="24" t="str">
        <f>"入力データ!f"&amp;H1</f>
        <v>入力データ!f5</v>
      </c>
      <c r="B69" s="19"/>
      <c r="C69" s="19"/>
      <c r="D69" s="19"/>
      <c r="E69" s="19"/>
      <c r="F69" s="19"/>
      <c r="G69" s="19"/>
      <c r="H69" s="19"/>
      <c r="I69" s="19"/>
      <c r="J69" s="19"/>
    </row>
    <row r="70" spans="1:10" hidden="1" x14ac:dyDescent="0.15">
      <c r="A70" s="24" t="str">
        <f>"入力データ!ak"&amp;H1</f>
        <v>入力データ!ak5</v>
      </c>
      <c r="B70" s="90"/>
      <c r="C70" s="19"/>
      <c r="D70" s="19"/>
      <c r="E70" s="19"/>
      <c r="F70" s="19"/>
      <c r="G70" s="19"/>
      <c r="H70" s="19"/>
      <c r="I70" s="19"/>
      <c r="J70" s="19"/>
    </row>
    <row r="71" spans="1:10" hidden="1" x14ac:dyDescent="0.15">
      <c r="A71" s="24" t="str">
        <f>"入力データ!al"&amp;H1</f>
        <v>入力データ!al5</v>
      </c>
      <c r="B71" s="60"/>
      <c r="C71" s="60"/>
      <c r="D71" s="60"/>
      <c r="E71" s="60"/>
      <c r="F71" s="60"/>
      <c r="G71" s="60"/>
      <c r="H71" s="60"/>
      <c r="I71" s="60"/>
      <c r="J71" s="60"/>
    </row>
    <row r="72" spans="1:10" hidden="1" x14ac:dyDescent="0.15">
      <c r="A72" s="24" t="str">
        <f>"入力データ!aj"&amp;H1</f>
        <v>入力データ!aj5</v>
      </c>
      <c r="B72" s="60"/>
      <c r="C72" s="60"/>
      <c r="D72" s="60"/>
      <c r="E72" s="60"/>
      <c r="F72" s="60"/>
      <c r="G72" s="60"/>
      <c r="H72" s="60"/>
      <c r="I72" s="60"/>
      <c r="J72" s="60"/>
    </row>
    <row r="73" spans="1:10" hidden="1" x14ac:dyDescent="0.15">
      <c r="A73" s="24" t="str">
        <f>"入力データ!am"&amp;H1</f>
        <v>入力データ!am5</v>
      </c>
      <c r="B73" s="60"/>
      <c r="C73" s="60"/>
      <c r="D73" s="60"/>
      <c r="E73" s="60"/>
      <c r="F73" s="60"/>
      <c r="G73" s="60"/>
      <c r="H73" s="60"/>
      <c r="I73" s="60"/>
      <c r="J73" s="60"/>
    </row>
    <row r="74" spans="1:10" hidden="1" x14ac:dyDescent="0.15">
      <c r="A74" s="24" t="str">
        <f>"入力データ!o"&amp;H1</f>
        <v>入力データ!o5</v>
      </c>
      <c r="B74" s="60"/>
      <c r="C74" s="60"/>
      <c r="D74" s="60"/>
      <c r="E74" s="60"/>
      <c r="F74" s="60"/>
      <c r="G74" s="60"/>
      <c r="H74" s="60"/>
      <c r="I74" s="60"/>
      <c r="J74" s="60"/>
    </row>
    <row r="75" spans="1:10" hidden="1" x14ac:dyDescent="0.15">
      <c r="A75" s="24" t="str">
        <f>"入力データ!p"&amp;H1</f>
        <v>入力データ!p5</v>
      </c>
      <c r="B75" s="60"/>
      <c r="C75" s="60"/>
      <c r="D75" s="60"/>
      <c r="E75" s="60"/>
      <c r="F75" s="60"/>
      <c r="G75" s="60"/>
      <c r="H75" s="60"/>
      <c r="I75" s="60"/>
      <c r="J75" s="60"/>
    </row>
    <row r="76" spans="1:10" hidden="1" x14ac:dyDescent="0.15">
      <c r="A76" s="24" t="str">
        <f>"入力データ!h"&amp;H1</f>
        <v>入力データ!h5</v>
      </c>
      <c r="B76" s="60"/>
      <c r="C76" s="60"/>
      <c r="D76" s="60"/>
      <c r="E76" s="60"/>
      <c r="F76" s="60"/>
      <c r="G76" s="60"/>
      <c r="H76" s="60"/>
      <c r="I76" s="60"/>
      <c r="J76" s="60"/>
    </row>
    <row r="77" spans="1:10" hidden="1" x14ac:dyDescent="0.15">
      <c r="A77" s="24" t="str">
        <f>"入力データ!i"&amp;H1</f>
        <v>入力データ!i5</v>
      </c>
      <c r="B77" s="60"/>
      <c r="C77" s="60"/>
      <c r="D77" s="60"/>
      <c r="E77" s="60"/>
      <c r="F77" s="60"/>
      <c r="G77" s="60"/>
      <c r="H77" s="60"/>
      <c r="I77" s="60"/>
      <c r="J77" s="60"/>
    </row>
    <row r="78" spans="1:10" hidden="1" x14ac:dyDescent="0.15">
      <c r="A78" s="24" t="str">
        <f>"入力データ!j"&amp;H1</f>
        <v>入力データ!j5</v>
      </c>
      <c r="B78" s="60"/>
      <c r="C78" s="60"/>
      <c r="D78" s="60"/>
      <c r="E78" s="60"/>
      <c r="F78" s="60"/>
      <c r="G78" s="60"/>
      <c r="H78" s="60"/>
      <c r="I78" s="60"/>
      <c r="J78" s="60"/>
    </row>
    <row r="79" spans="1:10" hidden="1" x14ac:dyDescent="0.15">
      <c r="A79" s="24" t="str">
        <f>"入力データ!k"&amp;H1</f>
        <v>入力データ!k5</v>
      </c>
      <c r="B79" s="60"/>
      <c r="C79" s="60"/>
      <c r="D79" s="60"/>
      <c r="E79" s="60"/>
      <c r="F79" s="60"/>
      <c r="G79" s="60"/>
      <c r="H79" s="60"/>
      <c r="I79" s="60"/>
      <c r="J79" s="60"/>
    </row>
    <row r="80" spans="1:10" hidden="1" x14ac:dyDescent="0.15">
      <c r="A80" s="24" t="str">
        <f>"入力データ!l"&amp;H1</f>
        <v>入力データ!l5</v>
      </c>
      <c r="B80" s="60"/>
      <c r="C80" s="60"/>
      <c r="D80" s="60"/>
      <c r="E80" s="60"/>
      <c r="F80" s="60"/>
      <c r="G80" s="60"/>
      <c r="H80" s="60"/>
      <c r="I80" s="60"/>
      <c r="J80" s="60"/>
    </row>
    <row r="81" spans="1:10" ht="13.5" hidden="1" customHeight="1" x14ac:dyDescent="0.15">
      <c r="A81" s="24" t="str">
        <f>"入力データ!r"&amp;H1</f>
        <v>入力データ!r5</v>
      </c>
      <c r="B81" s="60"/>
      <c r="C81" s="60"/>
      <c r="D81" s="60"/>
      <c r="E81" s="60"/>
      <c r="F81" s="60"/>
      <c r="G81" s="60"/>
      <c r="H81" s="60"/>
      <c r="I81" s="60"/>
      <c r="J81" s="60"/>
    </row>
    <row r="82" spans="1:10" hidden="1" x14ac:dyDescent="0.15">
      <c r="A82" s="24" t="str">
        <f>"入力データ!q"&amp;H1</f>
        <v>入力データ!q5</v>
      </c>
      <c r="B82" s="60"/>
      <c r="C82" s="60"/>
      <c r="D82" s="60"/>
      <c r="E82" s="60"/>
      <c r="F82" s="60"/>
      <c r="G82" s="60"/>
      <c r="H82" s="60"/>
      <c r="I82" s="60"/>
      <c r="J82" s="60"/>
    </row>
    <row r="83" spans="1:10" hidden="1" x14ac:dyDescent="0.15">
      <c r="A83" s="24" t="str">
        <f>"入力データ!ah"&amp;H1</f>
        <v>入力データ!ah5</v>
      </c>
      <c r="B83" s="60"/>
      <c r="C83" s="60"/>
      <c r="D83" s="60"/>
      <c r="E83" s="60"/>
      <c r="F83" s="60"/>
      <c r="G83" s="60"/>
      <c r="H83" s="60"/>
      <c r="I83" s="60"/>
      <c r="J83" s="60"/>
    </row>
    <row r="84" spans="1:10" hidden="1" x14ac:dyDescent="0.15">
      <c r="A84" s="24" t="str">
        <f>"入力データ!ai"&amp;H1</f>
        <v>入力データ!ai5</v>
      </c>
      <c r="B84" s="60"/>
      <c r="C84" s="60"/>
      <c r="D84" s="60"/>
      <c r="E84" s="60"/>
      <c r="F84" s="60"/>
      <c r="G84" s="60"/>
      <c r="H84" s="60"/>
      <c r="I84" s="60"/>
      <c r="J84" s="60"/>
    </row>
    <row r="85" spans="1:10" hidden="1" x14ac:dyDescent="0.15">
      <c r="A85" s="24" t="str">
        <f>"入力データ!m"&amp;H1</f>
        <v>入力データ!m5</v>
      </c>
      <c r="B85" s="128" t="str">
        <f>"入力データ!n"&amp;H1</f>
        <v>入力データ!n5</v>
      </c>
      <c r="C85" s="60"/>
      <c r="D85" s="60"/>
      <c r="E85" s="60"/>
      <c r="F85" s="60"/>
      <c r="G85" s="60"/>
      <c r="H85" s="60"/>
      <c r="I85" s="60"/>
      <c r="J85" s="60"/>
    </row>
    <row r="86" spans="1:10" hidden="1" x14ac:dyDescent="0.15">
      <c r="A86" s="24" t="str">
        <f>"入力データ!s"&amp;H1</f>
        <v>入力データ!s5</v>
      </c>
      <c r="C86" s="60"/>
      <c r="D86" s="60"/>
      <c r="E86" s="60"/>
      <c r="F86" s="60"/>
      <c r="G86" s="60"/>
      <c r="H86" s="60"/>
      <c r="I86" s="60"/>
      <c r="J86" s="60"/>
    </row>
    <row r="87" spans="1:10" hidden="1" x14ac:dyDescent="0.15">
      <c r="A87" s="24" t="str">
        <f>"入力データ!t"&amp;H1</f>
        <v>入力データ!t5</v>
      </c>
      <c r="B87" s="19"/>
      <c r="C87" s="60"/>
      <c r="D87" s="60"/>
      <c r="E87" s="60"/>
      <c r="F87" s="60"/>
      <c r="G87" s="60"/>
      <c r="H87" s="60"/>
      <c r="I87" s="60"/>
      <c r="J87" s="60"/>
    </row>
    <row r="88" spans="1:10" hidden="1" x14ac:dyDescent="0.15">
      <c r="A88" s="24" t="str">
        <f>"入力データ!x"&amp;H1</f>
        <v>入力データ!x5</v>
      </c>
      <c r="B88" s="60"/>
      <c r="C88" s="60"/>
      <c r="D88" s="60"/>
      <c r="E88" s="60"/>
      <c r="F88" s="60"/>
      <c r="G88" s="60"/>
      <c r="H88" s="60"/>
      <c r="I88" s="60"/>
      <c r="J88" s="60"/>
    </row>
    <row r="89" spans="1:10" hidden="1" x14ac:dyDescent="0.15">
      <c r="A89" s="24" t="str">
        <f>"入力データ!y"&amp;H1</f>
        <v>入力データ!y5</v>
      </c>
      <c r="B89" s="60"/>
      <c r="C89" s="60"/>
      <c r="D89" s="60"/>
      <c r="E89" s="60"/>
      <c r="F89" s="60"/>
      <c r="G89" s="60"/>
      <c r="H89" s="60"/>
      <c r="I89" s="60"/>
      <c r="J89" s="60"/>
    </row>
    <row r="90" spans="1:10" hidden="1" x14ac:dyDescent="0.15">
      <c r="A90" s="24" t="str">
        <f>"入力データ!z"&amp;H1</f>
        <v>入力データ!z5</v>
      </c>
      <c r="B90" s="60"/>
      <c r="C90" s="60"/>
      <c r="D90" s="60"/>
      <c r="E90" s="60"/>
      <c r="F90" s="60"/>
      <c r="G90" s="60"/>
      <c r="H90" s="60"/>
      <c r="I90" s="60"/>
      <c r="J90" s="60"/>
    </row>
    <row r="91" spans="1:10" hidden="1" x14ac:dyDescent="0.15">
      <c r="A91" s="24" t="str">
        <f>"入力データ!aa"&amp;H1</f>
        <v>入力データ!aa5</v>
      </c>
      <c r="B91" s="60"/>
      <c r="C91" s="60"/>
      <c r="D91" s="60"/>
      <c r="E91" s="60"/>
      <c r="F91" s="60"/>
      <c r="G91" s="60"/>
      <c r="H91" s="60"/>
      <c r="I91" s="60"/>
      <c r="J91" s="60"/>
    </row>
    <row r="92" spans="1:10" hidden="1" x14ac:dyDescent="0.15">
      <c r="A92" s="24" t="str">
        <f>"入力データ!ab"&amp;H1</f>
        <v>入力データ!ab5</v>
      </c>
      <c r="B92" s="60"/>
      <c r="C92" s="60"/>
      <c r="D92" s="60"/>
      <c r="E92" s="60"/>
      <c r="F92" s="60"/>
      <c r="G92" s="60"/>
      <c r="H92" s="60"/>
      <c r="I92" s="60"/>
      <c r="J92" s="60"/>
    </row>
    <row r="93" spans="1:10" hidden="1" x14ac:dyDescent="0.15">
      <c r="A93" s="24" t="str">
        <f>"入力データ!ac"&amp;H1</f>
        <v>入力データ!ac5</v>
      </c>
      <c r="B93" s="60"/>
      <c r="C93" s="60"/>
      <c r="D93" s="60"/>
      <c r="E93" s="60"/>
      <c r="F93" s="60"/>
      <c r="G93" s="60"/>
      <c r="H93" s="60"/>
      <c r="I93" s="60"/>
      <c r="J93" s="60"/>
    </row>
    <row r="94" spans="1:10" hidden="1" x14ac:dyDescent="0.15">
      <c r="A94" s="24" t="str">
        <f>"入力データ!ad"&amp;H1</f>
        <v>入力データ!ad5</v>
      </c>
      <c r="B94" s="60"/>
      <c r="C94" s="60"/>
      <c r="D94" s="60"/>
      <c r="E94" s="60"/>
      <c r="F94" s="60"/>
      <c r="G94" s="60"/>
      <c r="H94" s="60"/>
      <c r="I94" s="60"/>
      <c r="J94" s="60"/>
    </row>
    <row r="95" spans="1:10" hidden="1" x14ac:dyDescent="0.15">
      <c r="A95" s="128" t="str">
        <f>"入力データ!ae"&amp;H1</f>
        <v>入力データ!ae5</v>
      </c>
      <c r="B95" s="60"/>
      <c r="C95" s="60"/>
      <c r="D95" s="60"/>
      <c r="E95" s="60"/>
      <c r="F95" s="60"/>
      <c r="G95" s="60"/>
      <c r="H95" s="60"/>
      <c r="I95" s="60"/>
      <c r="J95" s="60"/>
    </row>
    <row r="96" spans="1:10" hidden="1" x14ac:dyDescent="0.15">
      <c r="A96" s="24" t="str">
        <f>"入力データ!u"&amp;H1</f>
        <v>入力データ!u5</v>
      </c>
      <c r="B96" s="60"/>
      <c r="C96" s="60"/>
      <c r="D96" s="60"/>
      <c r="E96" s="60"/>
      <c r="F96" s="60"/>
      <c r="G96" s="60"/>
      <c r="H96" s="60"/>
      <c r="I96" s="60"/>
      <c r="J96" s="60"/>
    </row>
    <row r="97" spans="1:10" hidden="1" x14ac:dyDescent="0.15">
      <c r="A97" s="24" t="str">
        <f>"入力データ!an"&amp;H1</f>
        <v>入力データ!an5</v>
      </c>
      <c r="B97" s="60"/>
      <c r="C97" s="60"/>
      <c r="D97" s="60"/>
      <c r="E97" s="60"/>
      <c r="F97" s="60"/>
      <c r="G97" s="60"/>
      <c r="H97" s="60"/>
      <c r="I97" s="60"/>
      <c r="J97" s="60"/>
    </row>
    <row r="98" spans="1:10" hidden="1" x14ac:dyDescent="0.15">
      <c r="A98" s="24" t="str">
        <f>"入力データ!ao"&amp;H1</f>
        <v>入力データ!ao5</v>
      </c>
      <c r="B98" s="60"/>
      <c r="C98" s="60"/>
      <c r="D98" s="60"/>
      <c r="E98" s="60"/>
      <c r="F98" s="60"/>
      <c r="G98" s="60"/>
      <c r="H98" s="60"/>
      <c r="I98" s="60"/>
      <c r="J98" s="60"/>
    </row>
    <row r="99" spans="1:10" hidden="1" x14ac:dyDescent="0.15">
      <c r="A99" s="24" t="str">
        <f>"入力データ!ap"&amp;H1</f>
        <v>入力データ!ap5</v>
      </c>
      <c r="B99" s="60"/>
      <c r="C99" s="60"/>
      <c r="D99" s="60"/>
      <c r="E99" s="60"/>
      <c r="F99" s="60"/>
      <c r="G99" s="60"/>
      <c r="H99" s="60"/>
      <c r="I99" s="60"/>
      <c r="J99" s="60"/>
    </row>
    <row r="100" spans="1:10" hidden="1" x14ac:dyDescent="0.15">
      <c r="A100" s="24" t="str">
        <f>"入力データ!aq"&amp;H1</f>
        <v>入力データ!aq5</v>
      </c>
      <c r="B100" s="60"/>
      <c r="C100" s="60"/>
      <c r="D100" s="60"/>
      <c r="E100" s="60"/>
      <c r="F100" s="60"/>
      <c r="G100" s="60"/>
      <c r="H100" s="60"/>
      <c r="I100" s="60"/>
      <c r="J100" s="60"/>
    </row>
    <row r="101" spans="1:10" hidden="1" x14ac:dyDescent="0.15">
      <c r="A101" s="24" t="str">
        <f>"入力データ!ar"&amp;H1</f>
        <v>入力データ!ar5</v>
      </c>
      <c r="B101" s="60"/>
      <c r="C101" s="60"/>
      <c r="D101" s="60"/>
      <c r="E101" s="60"/>
      <c r="F101" s="60"/>
      <c r="G101" s="60"/>
      <c r="H101" s="60"/>
      <c r="I101" s="60"/>
      <c r="J101" s="60"/>
    </row>
    <row r="102" spans="1:10" hidden="1" x14ac:dyDescent="0.15">
      <c r="A102" s="24" t="str">
        <f>"入力データ!as"&amp;H1</f>
        <v>入力データ!as5</v>
      </c>
      <c r="B102" s="60"/>
      <c r="C102" s="60"/>
      <c r="D102" s="60"/>
      <c r="E102" s="60"/>
      <c r="F102" s="60"/>
      <c r="G102" s="60"/>
      <c r="H102" s="60"/>
      <c r="I102" s="60"/>
      <c r="J102" s="60"/>
    </row>
    <row r="103" spans="1:10" hidden="1" x14ac:dyDescent="0.15">
      <c r="A103" s="24" t="str">
        <f>"入力データ!af"&amp;H1</f>
        <v>入力データ!af5</v>
      </c>
      <c r="B103" s="60"/>
      <c r="C103" s="60"/>
      <c r="D103" s="60"/>
      <c r="E103" s="60"/>
      <c r="F103" s="60"/>
      <c r="G103" s="60"/>
      <c r="H103" s="60"/>
      <c r="I103" s="60"/>
      <c r="J103" s="60"/>
    </row>
    <row r="104" spans="1:10" hidden="1" x14ac:dyDescent="0.15">
      <c r="A104" s="24" t="str">
        <f>"入力データ!ag"&amp;H1</f>
        <v>入力データ!ag5</v>
      </c>
      <c r="B104" s="60"/>
      <c r="C104" s="60"/>
      <c r="D104" s="60"/>
      <c r="E104" s="60"/>
      <c r="F104" s="60"/>
      <c r="G104" s="60"/>
      <c r="H104" s="60"/>
      <c r="I104" s="60"/>
      <c r="J104" s="60"/>
    </row>
    <row r="105" spans="1:10" hidden="1" x14ac:dyDescent="0.15">
      <c r="A105" s="24" t="str">
        <f>"入力データ!at"&amp;H1</f>
        <v>入力データ!at5</v>
      </c>
      <c r="B105" s="60"/>
      <c r="C105" s="60"/>
      <c r="D105" s="60"/>
      <c r="E105" s="60"/>
      <c r="F105" s="60"/>
      <c r="G105" s="60"/>
      <c r="H105" s="60"/>
      <c r="I105" s="60"/>
      <c r="J105" s="60"/>
    </row>
    <row r="106" spans="1:10" hidden="1" x14ac:dyDescent="0.15">
      <c r="A106" s="24" t="str">
        <f>"入力データ!au"&amp;H1</f>
        <v>入力データ!au5</v>
      </c>
      <c r="B106" s="60"/>
      <c r="C106" s="60"/>
      <c r="D106" s="60"/>
      <c r="E106" s="60"/>
      <c r="F106" s="60"/>
      <c r="G106" s="60"/>
      <c r="H106" s="60"/>
      <c r="I106" s="60"/>
      <c r="J106" s="60"/>
    </row>
    <row r="107" spans="1:10" hidden="1" x14ac:dyDescent="0.15">
      <c r="A107" s="128" t="str">
        <f>"入力データ!ax"&amp;H1</f>
        <v>入力データ!ax5</v>
      </c>
      <c r="B107" s="61">
        <f ca="1">INDIRECT(A107)</f>
        <v>0</v>
      </c>
      <c r="C107" s="60"/>
      <c r="D107" s="60"/>
      <c r="E107" s="60"/>
      <c r="F107" s="60"/>
      <c r="G107" s="60"/>
      <c r="H107" s="60"/>
      <c r="I107" s="60"/>
      <c r="J107" s="60"/>
    </row>
    <row r="108" spans="1:10" hidden="1" x14ac:dyDescent="0.15">
      <c r="A108" s="128" t="str">
        <f>"入力データ!v"&amp;H1</f>
        <v>入力データ!v5</v>
      </c>
      <c r="B108" s="61">
        <f ca="1">INDIRECT(A108)</f>
        <v>0</v>
      </c>
      <c r="C108" s="60"/>
      <c r="D108" s="60"/>
      <c r="E108" s="60"/>
      <c r="F108" s="60"/>
      <c r="G108" s="60"/>
      <c r="H108" s="60"/>
      <c r="I108" s="60"/>
      <c r="J108" s="60"/>
    </row>
    <row r="109" spans="1:10" hidden="1" x14ac:dyDescent="0.15">
      <c r="A109" s="128" t="str">
        <f>"入力データ!w"&amp;H1</f>
        <v>入力データ!w5</v>
      </c>
      <c r="B109" s="61">
        <f ca="1">INDIRECT(A109)</f>
        <v>0</v>
      </c>
      <c r="C109" s="60"/>
      <c r="D109" s="60"/>
      <c r="E109" s="60"/>
      <c r="F109" s="60"/>
      <c r="G109" s="60"/>
      <c r="H109" s="60"/>
      <c r="I109" s="60"/>
      <c r="J109" s="60"/>
    </row>
    <row r="110" spans="1:10" x14ac:dyDescent="0.15">
      <c r="A110" s="60"/>
      <c r="B110" s="60"/>
      <c r="C110" s="60"/>
      <c r="D110" s="60"/>
      <c r="E110" s="60"/>
      <c r="F110" s="60"/>
      <c r="G110" s="60"/>
      <c r="H110" s="60"/>
      <c r="I110" s="60"/>
      <c r="J110" s="60"/>
    </row>
    <row r="111" spans="1:10" x14ac:dyDescent="0.15">
      <c r="A111" s="60"/>
      <c r="B111" s="60"/>
      <c r="C111" s="60"/>
      <c r="D111" s="60"/>
      <c r="E111" s="60"/>
      <c r="F111" s="60"/>
      <c r="G111" s="60"/>
      <c r="H111" s="60"/>
      <c r="I111" s="60"/>
      <c r="J111" s="60"/>
    </row>
    <row r="112" spans="1:10" x14ac:dyDescent="0.15">
      <c r="A112" s="60"/>
      <c r="B112" s="60"/>
      <c r="C112" s="60"/>
      <c r="D112" s="60"/>
      <c r="E112" s="60"/>
      <c r="F112" s="60"/>
      <c r="G112" s="60"/>
      <c r="H112" s="60"/>
      <c r="I112" s="60"/>
      <c r="J112" s="60"/>
    </row>
    <row r="113" spans="1:10" x14ac:dyDescent="0.15">
      <c r="A113" s="7"/>
      <c r="B113" s="11"/>
      <c r="C113" s="11"/>
      <c r="D113" s="11"/>
      <c r="E113" s="90"/>
      <c r="F113" s="14"/>
      <c r="G113" s="14"/>
      <c r="H113" s="14"/>
      <c r="I113" s="14"/>
      <c r="J113" s="14"/>
    </row>
    <row r="114" spans="1:10" x14ac:dyDescent="0.15">
      <c r="A114" s="23"/>
      <c r="B114" s="91"/>
      <c r="C114" s="11"/>
      <c r="D114" s="91"/>
      <c r="E114" s="14"/>
      <c r="F114" s="14"/>
      <c r="G114" s="14"/>
      <c r="H114" s="14"/>
      <c r="I114" s="14"/>
      <c r="J114" s="14"/>
    </row>
    <row r="115" spans="1:10" x14ac:dyDescent="0.15">
      <c r="A115" s="23"/>
      <c r="B115" s="91"/>
      <c r="C115" s="11"/>
      <c r="D115" s="91"/>
      <c r="E115" s="14"/>
      <c r="F115" s="14"/>
      <c r="G115" s="14"/>
      <c r="H115" s="14"/>
      <c r="I115" s="14"/>
      <c r="J115" s="14"/>
    </row>
    <row r="116" spans="1:10" x14ac:dyDescent="0.15">
      <c r="A116" s="7"/>
      <c r="B116" s="14"/>
      <c r="C116" s="11"/>
      <c r="D116" s="14"/>
      <c r="E116" s="14"/>
      <c r="F116" s="14"/>
      <c r="G116" s="14"/>
      <c r="H116" s="14"/>
      <c r="I116" s="14"/>
      <c r="J116" s="14"/>
    </row>
    <row r="117" spans="1:10" x14ac:dyDescent="0.15">
      <c r="A117" s="5"/>
      <c r="B117" s="21"/>
      <c r="C117" s="21"/>
      <c r="D117" s="21"/>
      <c r="E117" s="21"/>
      <c r="F117" s="21"/>
      <c r="G117" s="21"/>
      <c r="H117" s="75"/>
      <c r="I117" s="75"/>
      <c r="J117" s="75"/>
    </row>
    <row r="118" spans="1:10" x14ac:dyDescent="0.15">
      <c r="A118" s="5"/>
      <c r="B118" s="16"/>
      <c r="C118" s="22"/>
      <c r="D118" s="22"/>
      <c r="E118" s="16"/>
      <c r="F118" s="22"/>
      <c r="G118" s="22"/>
      <c r="H118" s="58"/>
      <c r="I118" s="58"/>
      <c r="J118" s="58"/>
    </row>
    <row r="119" spans="1:10" x14ac:dyDescent="0.15">
      <c r="A119" s="5"/>
      <c r="B119" s="14"/>
      <c r="C119" s="22"/>
      <c r="D119" s="22"/>
      <c r="E119" s="22"/>
      <c r="F119" s="22"/>
      <c r="G119" s="22"/>
      <c r="H119" s="58"/>
      <c r="I119" s="58"/>
      <c r="J119" s="58"/>
    </row>
    <row r="120" spans="1:10" x14ac:dyDescent="0.15">
      <c r="A120" s="17"/>
      <c r="B120" s="19"/>
      <c r="C120" s="22"/>
      <c r="D120" s="22"/>
      <c r="E120" s="22"/>
      <c r="F120" s="22"/>
      <c r="G120" s="22"/>
      <c r="H120" s="58"/>
      <c r="I120" s="58"/>
      <c r="J120" s="58"/>
    </row>
  </sheetData>
  <mergeCells count="45">
    <mergeCell ref="A57:G62"/>
    <mergeCell ref="E46:G46"/>
    <mergeCell ref="E44:G44"/>
    <mergeCell ref="B21:G22"/>
    <mergeCell ref="A21:A22"/>
    <mergeCell ref="B23:G24"/>
    <mergeCell ref="A23:A24"/>
    <mergeCell ref="B29:D30"/>
    <mergeCell ref="B32:D33"/>
    <mergeCell ref="A32:A33"/>
    <mergeCell ref="A29:A30"/>
    <mergeCell ref="E32:G33"/>
    <mergeCell ref="E34:G35"/>
    <mergeCell ref="B34:B35"/>
    <mergeCell ref="C34:D35"/>
    <mergeCell ref="A43:A46"/>
    <mergeCell ref="B38:D38"/>
    <mergeCell ref="B40:D40"/>
    <mergeCell ref="A53:G55"/>
    <mergeCell ref="C48:D50"/>
    <mergeCell ref="F48:G50"/>
    <mergeCell ref="A51:D51"/>
    <mergeCell ref="A42:G42"/>
    <mergeCell ref="E45:G45"/>
    <mergeCell ref="A34:A35"/>
    <mergeCell ref="E25:G25"/>
    <mergeCell ref="F28:G28"/>
    <mergeCell ref="F30:G30"/>
    <mergeCell ref="F31:G31"/>
    <mergeCell ref="F29:G29"/>
    <mergeCell ref="B26:E26"/>
    <mergeCell ref="B27:E27"/>
    <mergeCell ref="B28:E28"/>
    <mergeCell ref="F1:G1"/>
    <mergeCell ref="F2:G3"/>
    <mergeCell ref="F6:G6"/>
    <mergeCell ref="F26:G26"/>
    <mergeCell ref="F27:G27"/>
    <mergeCell ref="A7:G7"/>
    <mergeCell ref="E11:G11"/>
    <mergeCell ref="E12:G12"/>
    <mergeCell ref="E13:G13"/>
    <mergeCell ref="E15:G15"/>
    <mergeCell ref="E14:G14"/>
    <mergeCell ref="A18:G19"/>
  </mergeCells>
  <phoneticPr fontId="1"/>
  <dataValidations count="1">
    <dataValidation type="list" showInputMessage="1" showErrorMessage="1" sqref="J7">
      <formula1>#REF!</formula1>
    </dataValidation>
  </dataValidations>
  <pageMargins left="0.7" right="0.7" top="0.75" bottom="0.75" header="0.3" footer="0.3"/>
  <pageSetup paperSize="9" scale="99" orientation="portrait" horizontalDpi="300" verticalDpi="300" r:id="rId1"/>
  <rowBreaks count="1" manualBreakCount="1">
    <brk id="5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入力データ</vt:lpstr>
      <vt:lpstr>申請書（一次、数次共用）</vt:lpstr>
      <vt:lpstr>'申請書（一次、数次共用）'!Print_Area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河西　豊</dc:creator>
  <cp:lastModifiedBy>杉尾　和彦</cp:lastModifiedBy>
  <cp:lastPrinted>2014-02-24T09:13:53Z</cp:lastPrinted>
  <dcterms:created xsi:type="dcterms:W3CDTF">2012-06-20T07:38:06Z</dcterms:created>
  <dcterms:modified xsi:type="dcterms:W3CDTF">2014-03-18T03:08:46Z</dcterms:modified>
</cp:coreProperties>
</file>